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I224" i="1" l="1"/>
  <c r="G178" i="1"/>
  <c r="I178" i="1" s="1"/>
  <c r="I176" i="1"/>
  <c r="I175" i="1"/>
  <c r="G174" i="1"/>
  <c r="G173" i="1" s="1"/>
  <c r="I173" i="1" s="1"/>
  <c r="G167" i="1"/>
  <c r="G166" i="1" s="1"/>
  <c r="I171" i="1"/>
  <c r="G163" i="1"/>
  <c r="G162" i="1" s="1"/>
  <c r="G157" i="1"/>
  <c r="G156" i="1"/>
  <c r="G155" i="1" s="1"/>
  <c r="I155" i="1" s="1"/>
  <c r="G153" i="1"/>
  <c r="G152" i="1" s="1"/>
  <c r="G144" i="1"/>
  <c r="G143" i="1" s="1"/>
  <c r="G136" i="1"/>
  <c r="G135" i="1" s="1"/>
  <c r="G132" i="1"/>
  <c r="G131" i="1" s="1"/>
  <c r="G118" i="1"/>
  <c r="G117" i="1" s="1"/>
  <c r="G116" i="1" s="1"/>
  <c r="I116" i="1" s="1"/>
  <c r="G114" i="1"/>
  <c r="G113" i="1" s="1"/>
  <c r="G104" i="1"/>
  <c r="I104" i="1" s="1"/>
  <c r="G108" i="1"/>
  <c r="G96" i="1"/>
  <c r="I101" i="1"/>
  <c r="G91" i="1"/>
  <c r="I91" i="1" s="1"/>
  <c r="G86" i="1"/>
  <c r="I90" i="1"/>
  <c r="G82" i="1"/>
  <c r="G78" i="1"/>
  <c r="I78" i="1" s="1"/>
  <c r="G79" i="1"/>
  <c r="G73" i="1"/>
  <c r="G67" i="1"/>
  <c r="G55" i="1"/>
  <c r="I55" i="1" s="1"/>
  <c r="G59" i="1"/>
  <c r="G46" i="1"/>
  <c r="G52" i="1"/>
  <c r="G51" i="1" s="1"/>
  <c r="G49" i="1"/>
  <c r="G44" i="1"/>
  <c r="G39" i="1"/>
  <c r="G36" i="1"/>
  <c r="G34" i="1"/>
  <c r="I34" i="1" s="1"/>
  <c r="G22" i="1"/>
  <c r="G21" i="1" s="1"/>
  <c r="I21" i="1" s="1"/>
  <c r="G18" i="1"/>
  <c r="I272" i="1"/>
  <c r="I271" i="1"/>
  <c r="I270" i="1"/>
  <c r="I269" i="1"/>
  <c r="I266" i="1"/>
  <c r="I264" i="1"/>
  <c r="I263" i="1"/>
  <c r="I262" i="1"/>
  <c r="I261" i="1"/>
  <c r="I259" i="1"/>
  <c r="I257" i="1"/>
  <c r="I256" i="1"/>
  <c r="I252" i="1"/>
  <c r="I251" i="1"/>
  <c r="I250" i="1"/>
  <c r="I248" i="1"/>
  <c r="I246" i="1"/>
  <c r="I244" i="1"/>
  <c r="I243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5" i="1"/>
  <c r="I223" i="1"/>
  <c r="I221" i="1"/>
  <c r="I217" i="1"/>
  <c r="I216" i="1"/>
  <c r="I214" i="1"/>
  <c r="I213" i="1"/>
  <c r="I212" i="1"/>
  <c r="I211" i="1"/>
  <c r="I210" i="1"/>
  <c r="I208" i="1"/>
  <c r="I207" i="1"/>
  <c r="I205" i="1"/>
  <c r="I203" i="1"/>
  <c r="I202" i="1"/>
  <c r="I201" i="1"/>
  <c r="I200" i="1"/>
  <c r="I199" i="1"/>
  <c r="I196" i="1"/>
  <c r="I195" i="1"/>
  <c r="I179" i="1"/>
  <c r="I169" i="1"/>
  <c r="I168" i="1"/>
  <c r="I164" i="1"/>
  <c r="I163" i="1"/>
  <c r="I159" i="1"/>
  <c r="I157" i="1"/>
  <c r="I156" i="1"/>
  <c r="I154" i="1"/>
  <c r="I153" i="1"/>
  <c r="I144" i="1"/>
  <c r="I134" i="1"/>
  <c r="I132" i="1"/>
  <c r="I119" i="1"/>
  <c r="I118" i="1"/>
  <c r="I115" i="1"/>
  <c r="I114" i="1"/>
  <c r="I111" i="1"/>
  <c r="I110" i="1"/>
  <c r="I109" i="1"/>
  <c r="I108" i="1"/>
  <c r="I105" i="1"/>
  <c r="I100" i="1"/>
  <c r="I99" i="1"/>
  <c r="I98" i="1"/>
  <c r="I97" i="1"/>
  <c r="I96" i="1"/>
  <c r="I95" i="1"/>
  <c r="I94" i="1"/>
  <c r="I93" i="1"/>
  <c r="I92" i="1"/>
  <c r="I89" i="1"/>
  <c r="I86" i="1"/>
  <c r="I85" i="1"/>
  <c r="I84" i="1"/>
  <c r="I83" i="1"/>
  <c r="I82" i="1"/>
  <c r="I80" i="1"/>
  <c r="I79" i="1"/>
  <c r="I76" i="1"/>
  <c r="I75" i="1"/>
  <c r="I74" i="1"/>
  <c r="I73" i="1"/>
  <c r="I72" i="1"/>
  <c r="I70" i="1"/>
  <c r="I69" i="1"/>
  <c r="I68" i="1"/>
  <c r="I67" i="1"/>
  <c r="I66" i="1"/>
  <c r="I65" i="1"/>
  <c r="I64" i="1"/>
  <c r="I63" i="1"/>
  <c r="I62" i="1"/>
  <c r="I60" i="1"/>
  <c r="I59" i="1"/>
  <c r="I58" i="1"/>
  <c r="I57" i="1"/>
  <c r="I56" i="1"/>
  <c r="I45" i="1"/>
  <c r="I41" i="1"/>
  <c r="I40" i="1"/>
  <c r="I39" i="1"/>
  <c r="I35" i="1"/>
  <c r="I23" i="1"/>
  <c r="I22" i="1"/>
  <c r="I13" i="1"/>
  <c r="G10" i="1"/>
  <c r="I10" i="1" s="1"/>
  <c r="G145" i="1" l="1"/>
  <c r="I145" i="1" s="1"/>
  <c r="I152" i="1"/>
  <c r="G142" i="1"/>
  <c r="I143" i="1"/>
  <c r="I162" i="1"/>
  <c r="G161" i="1"/>
  <c r="I161" i="1" s="1"/>
  <c r="G7" i="1"/>
  <c r="G177" i="1"/>
  <c r="I177" i="1" s="1"/>
  <c r="I167" i="1"/>
  <c r="G31" i="1"/>
  <c r="G30" i="1" s="1"/>
  <c r="I30" i="1" s="1"/>
  <c r="I174" i="1"/>
  <c r="G165" i="1"/>
  <c r="I165" i="1" s="1"/>
  <c r="I166" i="1"/>
  <c r="I142" i="1"/>
  <c r="G141" i="1"/>
  <c r="I141" i="1" s="1"/>
  <c r="G130" i="1"/>
  <c r="I130" i="1" s="1"/>
  <c r="I131" i="1"/>
  <c r="I117" i="1"/>
  <c r="G112" i="1"/>
  <c r="I112" i="1" s="1"/>
  <c r="I113" i="1"/>
  <c r="G103" i="1"/>
  <c r="I103" i="1" s="1"/>
  <c r="G81" i="1"/>
  <c r="G77" i="1" s="1"/>
  <c r="I77" i="1" s="1"/>
  <c r="G54" i="1"/>
  <c r="I54" i="1" s="1"/>
  <c r="G14" i="1"/>
  <c r="I14" i="1" s="1"/>
  <c r="G43" i="1"/>
  <c r="I43" i="1"/>
  <c r="I44" i="1"/>
  <c r="G6" i="1" l="1"/>
  <c r="I6" i="1" s="1"/>
  <c r="I7" i="1"/>
  <c r="G42" i="1"/>
  <c r="I42" i="1" s="1"/>
  <c r="G172" i="1"/>
  <c r="I172" i="1" s="1"/>
  <c r="I31" i="1"/>
  <c r="G102" i="1"/>
  <c r="I102" i="1" s="1"/>
  <c r="I81" i="1"/>
  <c r="I194" i="1" l="1"/>
  <c r="G193" i="1"/>
  <c r="I193" i="1" l="1"/>
  <c r="G254" i="1"/>
  <c r="I254" i="1" s="1"/>
  <c r="G192" i="1" l="1"/>
  <c r="G188" i="1" l="1"/>
  <c r="I192" i="1"/>
  <c r="I188" i="1" l="1"/>
  <c r="G274" i="1"/>
  <c r="I274" i="1" s="1"/>
</calcChain>
</file>

<file path=xl/sharedStrings.xml><?xml version="1.0" encoding="utf-8"?>
<sst xmlns="http://schemas.openxmlformats.org/spreadsheetml/2006/main" count="1058" uniqueCount="424">
  <si>
    <t/>
  </si>
  <si>
    <t>Наименование показателей</t>
  </si>
  <si>
    <t>Ведомство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</si>
  <si>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</si>
  <si>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</si>
  <si>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</si>
  <si>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</si>
  <si>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</si>
  <si>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</si>
  <si>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</si>
  <si>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</si>
  <si>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7</t>
  </si>
  <si>
    <t>Муниципальная программа "Энергоэффективность, развитие газоснабжения и энергетики в Дальнереченском городском округе"</t>
  </si>
  <si>
    <t>000</t>
  </si>
  <si>
    <t>01 0 00 00000</t>
  </si>
  <si>
    <t>Комплексы процессных мероприятий</t>
  </si>
  <si>
    <t>01 4 00 00000</t>
  </si>
  <si>
    <t>Комплекс процессных мероприятий "Создание и развитие системы газоснабжения Дальнереченского городского округа"</t>
  </si>
  <si>
    <t>01 4 01 00000</t>
  </si>
  <si>
    <t>Создание и развитие системы газоснабжения муниципальных образований на условиях софинансирования</t>
  </si>
  <si>
    <t>014</t>
  </si>
  <si>
    <t>01 4 01 S2280</t>
  </si>
  <si>
    <t>240</t>
  </si>
  <si>
    <t>Комплекс процессных мероприятий "Энергосбережение и повышение энергетической эффективности Дальнереченского городского округа"</t>
  </si>
  <si>
    <t>01 4 02 00000</t>
  </si>
  <si>
    <t>Модернизация, реконструкция, капитальный и текущий ремонт объектов теплоснабжения и электроснабжения, объектов водоснабжения и водоотведения</t>
  </si>
  <si>
    <t>005</t>
  </si>
  <si>
    <t>01 4 02 20030</t>
  </si>
  <si>
    <t>Муниципальная программа "Развитие транспортного комплекса Дальнереченского городского округа"</t>
  </si>
  <si>
    <t>02 0 00 00000</t>
  </si>
  <si>
    <t>Региональные проекты, не входящие в состав национальных проектов</t>
  </si>
  <si>
    <t>02 2 00 00000</t>
  </si>
  <si>
    <t>Региональный проект "Поддержка дорожного хозяйства муниципальных образований Приморского края"</t>
  </si>
  <si>
    <t>02 2 01 00000</t>
  </si>
  <si>
    <t>Субсидии бюджетам МО ПК на 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</si>
  <si>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02 2 01 S2390</t>
  </si>
  <si>
    <t>Ведомственные проекты</t>
  </si>
  <si>
    <t>02 3 00 00000</t>
  </si>
  <si>
    <t>Ведомственный проект "Поддержка дорожного хозяйства муниципальных образований Приморского края и организация транспортного обслуживания населения в границах муниципальных образований Приморского края"</t>
  </si>
  <si>
    <t>02 3 5Г 00000</t>
  </si>
  <si>
    <t>Организация транспортного обслуживания населения в границах муниципальных образований Приморского края на условиях софинансирования</t>
  </si>
  <si>
    <t>02 3 5Г S2410</t>
  </si>
  <si>
    <t>610</t>
  </si>
  <si>
    <t>02 4 00 00000</t>
  </si>
  <si>
    <t>Комплекс процессных мероприятий "Развитие дорожной отрасли в Дальнереченском городском округе"</t>
  </si>
  <si>
    <t>02 4 01 00000</t>
  </si>
  <si>
    <t>Проектирование, строительство, реконструкция и текущее содержание автомобильных дорог общего пользования местного значения за счет средств дорожного фонда ДГО</t>
  </si>
  <si>
    <t>02 4 01 20040</t>
  </si>
  <si>
    <t>Комплекс процессных мероприятий "Отдельные мероприятия программной деятельности"</t>
  </si>
  <si>
    <t>02 4 02 00000</t>
  </si>
  <si>
    <t>Финансовая поддержка в форме субсидий предприятиям и организациям, оказывающим пассажирские перевозки населению</t>
  </si>
  <si>
    <t>02 4 02 20470</t>
  </si>
  <si>
    <t>810</t>
  </si>
  <si>
    <t>Муниципальная программа "Поддержка социально ориентированных некоммерческих организаций на территории Дальнереченского городского округа"</t>
  </si>
  <si>
    <t>03 0 00 00000</t>
  </si>
  <si>
    <t>03 4 00 00000</t>
  </si>
  <si>
    <t>Комплекс процессных мероприятий "Поддержка социально ориентированных некоммерческих организаций"</t>
  </si>
  <si>
    <t>03 4 01 00000</t>
  </si>
  <si>
    <t>Субсидии социально ориентированным некоммерческим организациям по итогам конкурсного отбора на условиях софинансирования</t>
  </si>
  <si>
    <t>03 4 01 S2640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</si>
  <si>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</si>
  <si>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>04 0 00 00000</t>
  </si>
  <si>
    <t>04 4 00 00000</t>
  </si>
  <si>
    <t>Комплекс процессных мероприятий "Создание условий для обеспечения качественными услугами жилищно-коммунального хозяйства Дальнереченского городского округа"</t>
  </si>
  <si>
    <t>04 4 01 00000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</si>
  <si>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 на условиях софинансирования</t>
  </si>
  <si>
    <t>04 4 01 S2320</t>
  </si>
  <si>
    <t>410</t>
  </si>
  <si>
    <t>Комплекс процессных мероприятий "Проведение капитального ремонта многоквартирных домов в Дальнереченском городском округе"</t>
  </si>
  <si>
    <t>04 4 02 00000</t>
  </si>
  <si>
    <t>Проведение капитального ремонта муниципального жилищного фонда</t>
  </si>
  <si>
    <t>04 4 02 20090</t>
  </si>
  <si>
    <t>Комплекс процессных мероприятий "Чистая вода Дальнереченского городского округа"</t>
  </si>
  <si>
    <t>04 4 03 00000</t>
  </si>
  <si>
    <t>Мероприятия по обеспечению населения качественной питьевой водой из источников водоснабжения на территории Дальнереченского городского округа</t>
  </si>
  <si>
    <t>04 4 03 20070</t>
  </si>
  <si>
    <t>04 4 04 00000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</si>
  <si>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</si>
  <si>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04 4 04 20510</t>
  </si>
  <si>
    <t>Субсидии на обеспечение граждан твердым топливом (дровами) на условиях софинансирования</t>
  </si>
  <si>
    <t>Муниципальная программа "Развитие образования Дальнереченского городского округа"</t>
  </si>
  <si>
    <t>05 0 00 00000</t>
  </si>
  <si>
    <t>Региональные проекты, входящие в состав национальных проектов</t>
  </si>
  <si>
    <t>05 1 00 00000</t>
  </si>
  <si>
    <t>Региональный проект "Современная школа"</t>
  </si>
  <si>
    <t>05 1 E1 00000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</si>
  <si>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</t>
  </si>
  <si>
    <t>009</t>
  </si>
  <si>
    <t>05 1 E1 93140</t>
  </si>
  <si>
    <t>320</t>
  </si>
  <si>
    <t>Региональный проект "Патриотическое воспитание граждан Российской Федерации"</t>
  </si>
  <si>
    <t>05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</si>
  <si>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</si>
  <si>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EВ 51790</t>
  </si>
  <si>
    <t>05 2 00 00000</t>
  </si>
  <si>
    <t>Региональный проект "Модернизация школьных систем образования в Приморском крае"</t>
  </si>
  <si>
    <t>05 2 1Ж 00000</t>
  </si>
  <si>
    <t>Модернизация школьных систем образования</t>
  </si>
  <si>
    <t>05 2 1Ж L7500</t>
  </si>
  <si>
    <t>05 4 00 00000</t>
  </si>
  <si>
    <t>Комплекс процессных мероприятий "Развитие системы дошкольного образования Дальнереченского городского округа"</t>
  </si>
  <si>
    <t>05 4 01 00000</t>
  </si>
  <si>
    <t>Расходы на обеспечение деятельности (оказание услуг, выполнение работ) муниципальных учреждений</t>
  </si>
  <si>
    <t>05 4 01 20140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</si>
  <si>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</si>
  <si>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05 4 01 93070</t>
  </si>
  <si>
    <t>Субвенции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</si>
  <si>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05 4 01 93090</t>
  </si>
  <si>
    <t>310</t>
  </si>
  <si>
    <t>Комплекс процессных мероприятий "Развитие системы общего образования Дальнереченского городского округа"</t>
  </si>
  <si>
    <t>05 4 02 00000</t>
  </si>
  <si>
    <t>05 4 02 20140</t>
  </si>
  <si>
    <t>Субсидии на проведение капитального и текущего ремонта, благоустройство территорий учреждений, организацию безопасности учреждений</t>
  </si>
  <si>
    <t>05 4 02 20150</t>
  </si>
  <si>
    <t>Расходы на обеспечение бесплатным питанием детей, обучающихся в муниципальных общеобразовательных организациях, родители которых являются участниками специальной военной операции</t>
  </si>
  <si>
    <t>05 4 02 20790</t>
  </si>
  <si>
    <t>Иной межбюджетный трансферт бюджетам муниципальных образований Приморского края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</si>
  <si>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05 4 02 53030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</si>
  <si>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</si>
  <si>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05 4 02 93060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</si>
  <si>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</si>
  <si>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05 4 02 93150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</si>
  <si>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учреждениях, софинансируемые за счет средств федерального бюджета</t>
  </si>
  <si>
    <t>05 4 02 R3040</t>
  </si>
  <si>
    <t>Комплекс процессных мероприятий "Развитие системы дополнительного образования, отдыха, оздоровления и занятости детей и подростков Дальнереченского городского округа"</t>
  </si>
  <si>
    <t>05 4 03 00000</t>
  </si>
  <si>
    <t>05 4 03 20140</t>
  </si>
  <si>
    <t>Субсидии на организацию и обеспечение оздоровления, отдыха и занятости детей и подростков</t>
  </si>
  <si>
    <t>05 4 03 20200</t>
  </si>
  <si>
    <t>Персонифицированное финансирование дополнительного образования детей (МОЦ)</t>
  </si>
  <si>
    <t>05 4 03 20700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</si>
  <si>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</si>
  <si>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05 4 03 93080</t>
  </si>
  <si>
    <t>05 4 04 00000</t>
  </si>
  <si>
    <t>Расходы на обеспечение деятельности (оказание услуг, выполнение работ) централизованных бухгалтерий</t>
  </si>
  <si>
    <t>05 4 04 20240</t>
  </si>
  <si>
    <t>110</t>
  </si>
  <si>
    <t>850</t>
  </si>
  <si>
    <t>Муниципальная программа "Развитие культуры на территории Дальнереченского городского округа"</t>
  </si>
  <si>
    <t>06 0 00 00000</t>
  </si>
  <si>
    <t>06 1 00 00000</t>
  </si>
  <si>
    <t>06 1 E1 00000</t>
  </si>
  <si>
    <t>012</t>
  </si>
  <si>
    <t>06 1 E1 93140</t>
  </si>
  <si>
    <t>06 4 00 00000</t>
  </si>
  <si>
    <t>Комплекс процессных мероприятий "Финансовое обеспечение муниципальных бюджетных учреждений"</t>
  </si>
  <si>
    <t>06 4 01 00000</t>
  </si>
  <si>
    <t>06 4 01 20140</t>
  </si>
  <si>
    <t>06 4 01 20150</t>
  </si>
  <si>
    <t>Расходы на обеспечение деятельности (оказание услуг, выполнение работ) централизованной библиотечной системы</t>
  </si>
  <si>
    <t>06 4 01 20340</t>
  </si>
  <si>
    <t>Комплекс процессных мероприятий "Обеспечение поддержки культуры в Приморском крае"</t>
  </si>
  <si>
    <t>06 4 02 00000</t>
  </si>
  <si>
    <t>Строительство, реконструкция,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на условиях софинансирования</t>
  </si>
  <si>
    <t>06 4 02 S2050</t>
  </si>
  <si>
    <t>Модернизация муниципальных библиотек на условиях софинансирования</t>
  </si>
  <si>
    <t>06 4 02 S2510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</si>
  <si>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</si>
  <si>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Комплекс процессных мероприятий "Мероприятия историко-патриотической, патриотической, культурно-патриотической, спортивно-патриотической направленности"</t>
  </si>
  <si>
    <t>06 4 03 00000</t>
  </si>
  <si>
    <t>Мероприятия по патриотическому воспитанию граждан на территории Дальнереченского городского округа</t>
  </si>
  <si>
    <t>06 4 03 20210</t>
  </si>
  <si>
    <t>Мероприятия для детей и молодежи</t>
  </si>
  <si>
    <t>06 4 03 20220</t>
  </si>
  <si>
    <t>06 4 04 00000</t>
  </si>
  <si>
    <t>06 4 04 20240</t>
  </si>
  <si>
    <t>Мероприятия по сохранению объектов культурного наследия</t>
  </si>
  <si>
    <t>06 4 04 20670</t>
  </si>
  <si>
    <t>Муниципальная программа "Развитие физической культуры и спорта Дальнереченского городского округа"</t>
  </si>
  <si>
    <t>07 0 00 00000</t>
  </si>
  <si>
    <t>07 4 00 00000</t>
  </si>
  <si>
    <t>Комплекс процессных мероприятий "Развитие спортивной инфраструктуры"</t>
  </si>
  <si>
    <t>07 4 01 00000</t>
  </si>
  <si>
    <t>Строительство, реконструкция, ремонт и текущее содержание объектов спорта</t>
  </si>
  <si>
    <t>07 4 01 20250</t>
  </si>
  <si>
    <t>Приобретение и поставка спортивного инвентаря, спортивного оборудования и иного имущества для развития массового спорта на условиях софинансирования</t>
  </si>
  <si>
    <t>07 4 01 S2230</t>
  </si>
  <si>
    <t>Комплекс процессных мероприятий "Создание условий для развития массового спорта"</t>
  </si>
  <si>
    <t>07 4 02 00000</t>
  </si>
  <si>
    <t>07 4 02 20140</t>
  </si>
  <si>
    <t>Мероприятия в области физической культуры и спорта, приобретение спортивного инвентаря</t>
  </si>
  <si>
    <t>07 4 02 20260</t>
  </si>
  <si>
    <t>Организация физкультурно-спортивной работы по месту жительства на условиях софинансирования</t>
  </si>
  <si>
    <t>Муниципальная программа "Информационное общество"</t>
  </si>
  <si>
    <t>08 0 00 00000</t>
  </si>
  <si>
    <t>08 4 00 00000</t>
  </si>
  <si>
    <t>08 4 01 00000</t>
  </si>
  <si>
    <t>Расходы на опубликование нормативно-правовых актов, информационных материалов</t>
  </si>
  <si>
    <t>08 4 01 20610</t>
  </si>
  <si>
    <t>Муниципальная программа "Защита населения и территории Дальнереченского городского округа от чрезвычайных ситуаций природного и техногенного характера"</t>
  </si>
  <si>
    <t>09 0 00 00000</t>
  </si>
  <si>
    <t>09 4 00 00000</t>
  </si>
  <si>
    <t>09 4 01 00000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</si>
  <si>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</si>
  <si>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09 4 01 20320</t>
  </si>
  <si>
    <t>Муниципальная программа "Развитие малого и среднего предпринимательства на территории Дальнереченского городского округа"</t>
  </si>
  <si>
    <t>11 0 00 00000</t>
  </si>
  <si>
    <t>11 4 00 00000</t>
  </si>
  <si>
    <t>Комплекс процессных мероприятий "Поддержка субъектов малого и среднего предпринимательства"</t>
  </si>
  <si>
    <t>11 4 01 00000</t>
  </si>
  <si>
    <t>Мероприятия по развитию малого и среднего предпринимательства</t>
  </si>
  <si>
    <t>11 4 01 20650</t>
  </si>
  <si>
    <t>Муниципальная программа "Развитие муниципальной службы в органах местного самоуправления Дальнереченского городского округа"</t>
  </si>
  <si>
    <t>12 0 00 00000</t>
  </si>
  <si>
    <t>12 4 00 00000</t>
  </si>
  <si>
    <t>Комплекс процессных мероприятий "Повышение уровня профессиональной подготовки муниципальных служащих"</t>
  </si>
  <si>
    <t>12 4 01 00000</t>
  </si>
  <si>
    <t>Обучение лиц, замещающих муниципальные должности, муниципальных служащих по программам повышения квалификации и профессиональной переподготовки</t>
  </si>
  <si>
    <t>001</t>
  </si>
  <si>
    <t>12 4 01 20540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</si>
  <si>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</si>
  <si>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</si>
  <si>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13 1 00 00000</t>
  </si>
  <si>
    <t>Региональный проект "Формирование комфортной городской среды"</t>
  </si>
  <si>
    <t>13 1 F2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</si>
  <si>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</si>
  <si>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13 1 F2 5424F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</si>
  <si>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</si>
  <si>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1 F2 55550</t>
  </si>
  <si>
    <t>13 2 00 00000</t>
  </si>
  <si>
    <t>Региональный проект "Благоустройство территорий муниципальных образований Приморского края"</t>
  </si>
  <si>
    <t>13 2 01 00000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</si>
  <si>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</si>
  <si>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13 4 00 00000</t>
  </si>
  <si>
    <t>Комплекс процессных мероприятий "Развитие сферы ритуальных услуг на территории Приморского края"</t>
  </si>
  <si>
    <t>13 4 04 00000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</si>
  <si>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на условиях софинансирования</t>
  </si>
  <si>
    <t>13 4 04 S2170</t>
  </si>
  <si>
    <t>Муниципальная программа "Обеспечение жильем молодых семей Дальнереченского городского округа"</t>
  </si>
  <si>
    <t>15 0 00 00000</t>
  </si>
  <si>
    <t>15 4 00 00000</t>
  </si>
  <si>
    <t>Комплекс процессных мероприятий "Предоставление социальных выплат молодым семьям - участникам программы"</t>
  </si>
  <si>
    <t>15 4 01 00000</t>
  </si>
  <si>
    <t>Реализация мероприятий по обеспечению жильем молодых семей</t>
  </si>
  <si>
    <t>15 4 01 L4970</t>
  </si>
  <si>
    <t>Муниципальная программа "Управление муниципальными финансами Дальнереченского городского округа"</t>
  </si>
  <si>
    <t>17 0 00 00000</t>
  </si>
  <si>
    <t>17 3 00 00000</t>
  </si>
  <si>
    <t>Ведомственный проект "Инициативное бюджетирование Приморья"</t>
  </si>
  <si>
    <t>17 3 4Ц 00000</t>
  </si>
  <si>
    <t>Реализация проектов инициативного бюджетирования по направлению "Твой проект" ("Обустройство тротуара в г.Дальнереченске по ул.50 лет Октября")</t>
  </si>
  <si>
    <t>17 3 4Ц S2361</t>
  </si>
  <si>
    <t>Реализация проектов инициативного бюджетирования по направлению "Твой проект" ("Установка автопавильона с обустройством посадочной площадки в микрорайоне Сенопункт г.Дальнереченска")</t>
  </si>
  <si>
    <t>17 3 4Ц S2362</t>
  </si>
  <si>
    <t>Реализация проектов инициативного бюджетирования по направлению "Молодежный бюджет" ("Спорт для всех")</t>
  </si>
  <si>
    <t>17 3 4Ц S2751</t>
  </si>
  <si>
    <t>Реализация проектов инициативного бюджетирования по направлению "Молодежный бюджет" ("Спортивная площадка на территории МБОУ "СОШ №2"")</t>
  </si>
  <si>
    <t>17 3 4Ц S2752</t>
  </si>
  <si>
    <t>17 4 00 00000</t>
  </si>
  <si>
    <t>Комплекс процессных мероприятий "Эффективное управление муниципальным долгом"</t>
  </si>
  <si>
    <t>17 4 01 00000</t>
  </si>
  <si>
    <t>Процентные платежи по муниципальному долгу</t>
  </si>
  <si>
    <t>17 4 01 20370</t>
  </si>
  <si>
    <t>730</t>
  </si>
  <si>
    <t>Муниципальная программа "Профилактика правонарушений на территории Дальнереченского городского округа"</t>
  </si>
  <si>
    <t>19 0 00 00000</t>
  </si>
  <si>
    <t>19 4 00 00000</t>
  </si>
  <si>
    <t>Комплекс процессных мероприятий "Профилактика правонарушений"</t>
  </si>
  <si>
    <t>19 4 01 00000</t>
  </si>
  <si>
    <t>Мероприятия по противодействию распространения наркотиков</t>
  </si>
  <si>
    <t>19 4 01 20180</t>
  </si>
  <si>
    <t>Мероприятия по профилактике экстемизма и терроризма, профилактике правонарушений и борьбе с преступностью</t>
  </si>
  <si>
    <t>19 4 01 20190</t>
  </si>
  <si>
    <t>Муниципальная программа "Противодействие коррупции в Дальнереченском городском округе"</t>
  </si>
  <si>
    <t>21 0 00 00000</t>
  </si>
  <si>
    <t>21 4 00 00000</t>
  </si>
  <si>
    <t>Комплекс процессных мероприятий "Создание системы просвещения муниципальных служащих по вопросам противодействия коррупции"</t>
  </si>
  <si>
    <t>21 4 01 00000</t>
  </si>
  <si>
    <t>Реализация антикоррупционных мероприятий</t>
  </si>
  <si>
    <t>21 4 01 20760</t>
  </si>
  <si>
    <t>Муниципальная 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на территории Дальнереченского городского округа"</t>
  </si>
  <si>
    <t>22 0 00 00000</t>
  </si>
  <si>
    <t>22 4 00 00000</t>
  </si>
  <si>
    <t>22 4 01 00000</t>
  </si>
  <si>
    <t>Субвенции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</si>
  <si>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Муниципальная программа "Развитие добровольной пожарной команды в Дальнереченском городском округе"</t>
  </si>
  <si>
    <t>23 0 00 00000</t>
  </si>
  <si>
    <t>23 4 00 00000</t>
  </si>
  <si>
    <t>23 4 01 00000</t>
  </si>
  <si>
    <t>Расходы на содержание добровольной пожарной команды</t>
  </si>
  <si>
    <t>23 4 01 20780</t>
  </si>
  <si>
    <t>120</t>
  </si>
  <si>
    <t>Муниципальная программа "Эффективное вовлечение в оборот земель сельскохозяйственного назначения Дальнереченского городского округа"</t>
  </si>
  <si>
    <t>24 0 00 00000</t>
  </si>
  <si>
    <t>24 2 00 00000</t>
  </si>
  <si>
    <t>Региональный проект "Вовлечение в оборот и комплексная мелиорация земель сельскохозяйственного назначения Приморского края"</t>
  </si>
  <si>
    <t>24 2 9Ф 00000</t>
  </si>
  <si>
    <t>Подготовка проектов межевания земельных участков и на проведение кадастровых работ</t>
  </si>
  <si>
    <t>24 2 9Ф L5990</t>
  </si>
  <si>
    <t>24 4 00 00000</t>
  </si>
  <si>
    <t>Комплекс процессных мероприятий "Обеспечение функционирования мелиоративных систем"</t>
  </si>
  <si>
    <t>24 4 01 00000</t>
  </si>
  <si>
    <t>Мероприятия в области строительства, архитектуры, градостроительства, землеустройства и землепользования</t>
  </si>
  <si>
    <t>24 4 01 20330</t>
  </si>
  <si>
    <t>Непрограммные направления деятельности</t>
  </si>
  <si>
    <t>99 0 00 00000</t>
  </si>
  <si>
    <t>99 2 00 00000</t>
  </si>
  <si>
    <t>99 2 9Ф 00000</t>
  </si>
  <si>
    <t>99 2 9Ф L5990</t>
  </si>
  <si>
    <t>Мероприятия непрограммных направлений деятельности</t>
  </si>
  <si>
    <t>99 9 00 00000</t>
  </si>
  <si>
    <t>Непрограммные мероприятия</t>
  </si>
  <si>
    <t>99 9 01 00000</t>
  </si>
  <si>
    <t>Глава муниципального образования</t>
  </si>
  <si>
    <t>99 9 01 10010</t>
  </si>
  <si>
    <t>Депутаты представительного органа муниципального образования</t>
  </si>
  <si>
    <t>99 9 01 10020</t>
  </si>
  <si>
    <t>Руководство и управление в сфере установленных функций органов местного самоуправления</t>
  </si>
  <si>
    <t>99 9 01 10030</t>
  </si>
  <si>
    <t>011</t>
  </si>
  <si>
    <t>Руководитель контрольно-счетной палаты муниципального образования и его заместители</t>
  </si>
  <si>
    <t>99 9 01 10050</t>
  </si>
  <si>
    <t>Пожертвования для ликвидации последствий тайфуна "KHANUN" в части касающейся восстановления дорожного полотна</t>
  </si>
  <si>
    <t>99 9 01 20120</t>
  </si>
  <si>
    <t>99 9 01 20140</t>
  </si>
  <si>
    <t>015</t>
  </si>
  <si>
    <t>99 9 01 20240</t>
  </si>
  <si>
    <t>Резервные фонды администрации Дальнереченского городского округа</t>
  </si>
  <si>
    <t>99 9 01 20270</t>
  </si>
  <si>
    <t>870</t>
  </si>
  <si>
    <t>Проведение выборов в представительный орган местного самоуправления и главы муниципального образования</t>
  </si>
  <si>
    <t>99 9 01 20280</t>
  </si>
  <si>
    <t>880</t>
  </si>
  <si>
    <t>Оценка недвижимости,признание прав и регулирование отношений по муниц.собствен.(мероприятия по реализации муниц.политики в области приватизации и управ.муниц.собст)</t>
  </si>
  <si>
    <t>99 9 01 20290</t>
  </si>
  <si>
    <t>Исполнение судебных актов Российской Федерации и мировых соглашений по возм.вреда, причин.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учр.</t>
  </si>
  <si>
    <t>99 9 01 20300</t>
  </si>
  <si>
    <t>830</t>
  </si>
  <si>
    <t>99 9 01 20330</t>
  </si>
  <si>
    <t>Пенсия за выслугу лет муниципальным служащим, ежемесячная доплата к страховой пенсии лицам, замещавшим муниципальные должности на постоянной основе</t>
  </si>
  <si>
    <t>99 9 01 20360</t>
  </si>
  <si>
    <t>Мероприятия в области коммунального хозяйства</t>
  </si>
  <si>
    <t>99 9 01 20390</t>
  </si>
  <si>
    <t>Оплата за потребленную электрическую энергию уличного освещения</t>
  </si>
  <si>
    <t>99 9 01 20400</t>
  </si>
  <si>
    <t>Озеленение</t>
  </si>
  <si>
    <t>99 9 01 20420</t>
  </si>
  <si>
    <t>Организация и содержание мест захоронения</t>
  </si>
  <si>
    <t>99 9 01 20430</t>
  </si>
  <si>
    <t>Прочие мероприятия по благоустройству городского округа</t>
  </si>
  <si>
    <t>99 9 01 20440</t>
  </si>
  <si>
    <t>Выполнение Перечня наказов избирателей депутатами Думы Дальнереченского городского округа</t>
  </si>
  <si>
    <t>99 9 01 20450</t>
  </si>
  <si>
    <t>Расходы на приобретение муниципальными учреждениями особо ценного движимого имущества</t>
  </si>
  <si>
    <t>99 9 01 20520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</si>
  <si>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</si>
  <si>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</si>
  <si>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</si>
  <si>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</si>
  <si>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Субсидии социально ориентированным некоммерческим организациям инвалидов</t>
  </si>
  <si>
    <t>99 9 01 20590</t>
  </si>
  <si>
    <t>630</t>
  </si>
  <si>
    <t>Расходы на приобретение программных продуктов, оргтехники, комплектующих, их обслуживание</t>
  </si>
  <si>
    <t>99 9 01 20600</t>
  </si>
  <si>
    <t>Оплата за потребленную тепловую и электрическую энергию, горячее и холодное водоснабжение и водоотведение незаселенного муниципального жилищного фонда</t>
  </si>
  <si>
    <t>99 9 01 20680</t>
  </si>
  <si>
    <t>Оплата за содержание незаселенного муниципального жилищного фонда</t>
  </si>
  <si>
    <t>99 9 01 20690</t>
  </si>
  <si>
    <t>Расходы на содержание нежилого административного здания</t>
  </si>
  <si>
    <t>99 9 01 20720</t>
  </si>
  <si>
    <t>Расходы на распиловку и доставку твердого топлива (дров) членам семей граждан, являющихся участниками специальной военной операции</t>
  </si>
  <si>
    <t>99 9 01 20800</t>
  </si>
  <si>
    <t>Расходы связанные с ограничением доступа к заброшенным объектам</t>
  </si>
  <si>
    <t>99 9 01 20810</t>
  </si>
  <si>
    <t>Непрограммные мероприятия "Исполнение отдельных государственных полномочий"</t>
  </si>
  <si>
    <t>99 9 02 00000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</si>
  <si>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</si>
  <si>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</si>
  <si>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Государственная регистрация актов гражданского состояния</t>
  </si>
  <si>
    <t>99 9 02 59300</t>
  </si>
  <si>
    <t>Субвенции на создание и обеспечение деятельности комиссий по делам несовершеннолетних и защите их прав</t>
  </si>
  <si>
    <t>99 9 02 93010</t>
  </si>
  <si>
    <t>Субвенции на реализацию отдельных государственных полномочий по созданию административных комиссий</t>
  </si>
  <si>
    <t>99 9 02 93030</t>
  </si>
  <si>
    <t>Субвенции на реализацию госполномочий по организации мероприятий при осуществлении деятельности по обращению с животными без владельцев</t>
  </si>
  <si>
    <t>99 9 02 93040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</si>
  <si>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</si>
  <si>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99 9 02 93050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</si>
  <si>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</si>
  <si>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99 9 02 93100</t>
  </si>
  <si>
    <t>Субвенции на регистрацию и учет граждан, имеющ.право на получ.жилищных субсидий в связи с переселением из районов Крайнего Севера и приравненых к ним местностей</t>
  </si>
  <si>
    <t>99 9 02 93120</t>
  </si>
  <si>
    <t>Субвенции бюджетам МО ПК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МО</t>
  </si>
  <si>
    <t>99 9 02 93130</t>
  </si>
  <si>
    <t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</si>
  <si>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>99 9 02 93160</t>
  </si>
  <si>
    <t>Субвенции бюджетам МО ПК на реализацию полномочий РФ на государственную регистрацию актов гражданского состояния за счет средств краевого бюджета</t>
  </si>
  <si>
    <t>99 9 02 93180</t>
  </si>
  <si>
    <t>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</t>
  </si>
  <si>
    <t>99 9 02 93190</t>
  </si>
  <si>
    <t>ВСЕГО РАСХОДОВ</t>
  </si>
  <si>
    <t>Утвержденный годовой план (решение Думы ДГО от 28.03.2024 № 26)</t>
  </si>
  <si>
    <t>Кассовое исполнение за 1 полугодие 2024 года</t>
  </si>
  <si>
    <t>Кассовое исполнение за 1 полугодие 2023 года</t>
  </si>
  <si>
    <t>% исполнения за 1 полугодие 2024 года</t>
  </si>
  <si>
    <t>% исполнения за 1 полугодие 2024 года в сравнении с исполнением за 1 полугодие 2023 года</t>
  </si>
  <si>
    <t>руб.</t>
  </si>
  <si>
    <t>04 4 04 92620   04 4 04 S2620</t>
  </si>
  <si>
    <t>Региональный проект "Успех каждого ребенка"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</si>
  <si>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</si>
  <si>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00000</t>
  </si>
  <si>
    <t>05 1 Е2 50980</t>
  </si>
  <si>
    <t>05 1 Е2 S0980</t>
  </si>
  <si>
    <t>06 4 02 92540       06 4 02 S2540</t>
  </si>
  <si>
    <t xml:space="preserve"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 </t>
  </si>
  <si>
    <t>06 4 02 L5190</t>
  </si>
  <si>
    <t>Разработка проекта зон охраны объектов культурного наследия</t>
  </si>
  <si>
    <t>Расходы местного бюджета на развитие спортивной инфраструктуры, находящейся в муниципальной собственности на условиях софинансирования</t>
  </si>
  <si>
    <t>07 4 01 S2680</t>
  </si>
  <si>
    <t>07 4 02 92190      07 4 02 S2190</t>
  </si>
  <si>
    <t>13 2 01 92610          13 2 01 S2610</t>
  </si>
  <si>
    <t>001       005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</si>
  <si>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федерального бюджета</t>
  </si>
  <si>
    <t>22 4 01 R0820</t>
  </si>
  <si>
    <t>22 4 01 M0820        22 4 01 93210</t>
  </si>
  <si>
    <t>Ведомственный проект "Создание пожарного добровольчества в Приморском крае"</t>
  </si>
  <si>
    <t>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</t>
  </si>
  <si>
    <t>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 на условиях софинансирования</t>
  </si>
  <si>
    <t>23 3 00 00000</t>
  </si>
  <si>
    <t>23 3 9Э 00000</t>
  </si>
  <si>
    <t>23 3 9Э 92660</t>
  </si>
  <si>
    <t>23 3 9Э S2660</t>
  </si>
  <si>
    <t>240  610</t>
  </si>
  <si>
    <t xml:space="preserve">           Сведения об исполнении бюджета Дальнереченского городского округа за 1 полугодие 2024 года по расходам в разрезе муниципальных программ и непрограммных направлений деятельности в сравнении с плановыми значениями на 2024 финансовый год                                                                              и фактическими значениями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</si>
</sst>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5" fillId="0" borderId="0" applyNumberFormat="0" applyFill="0" applyBorder="0" applyAlignment="0" applyProtection="0"/>
  </cellStyleXfs>
  <cellXfs count="5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4" fontId="1" fillId="0" borderId="4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2" fillId="0" borderId="8" xfId="0" applyNumberFormat="1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0" fillId="0" borderId="11" xfId="0" applyFont="1" applyFill="1" applyBorder="1" applyAlignment="1">
      <alignment vertical="top" wrapText="1"/>
    </xf>
    <xf numFmtId="49" fontId="4" fillId="0" borderId="3" xfId="1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vertical="top" wrapText="1"/>
    </xf>
    <xf numFmtId="0" fontId="4" fillId="0" borderId="14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0" borderId="9" xfId="1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ограммы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6"/>
  <sheetViews>
    <sheetView tabSelected="1" zoomScale="85" zoomScaleNormal="85" workbookViewId="0">
      <selection activeCell="A3" sqref="A3"/>
    </sheetView>
  </sheetViews>
  <sheetFormatPr defaultRowHeight="12.75" x14ac:dyDescent="0.2"/>
  <cols>
    <col min="1" max="1" width="55.1640625" customWidth="1"/>
    <col min="2" max="2" width="14.5" customWidth="1"/>
    <col min="3" max="3" width="22" customWidth="1"/>
    <col min="4" max="4" width="6.5" customWidth="1"/>
    <col min="5" max="5" width="24.6640625" customWidth="1"/>
    <col min="6" max="6" width="22.1640625" customWidth="1"/>
    <col min="7" max="7" width="20.6640625" customWidth="1"/>
    <col min="8" max="8" width="18.1640625" customWidth="1"/>
    <col min="9" max="9" width="17.33203125" customWidth="1"/>
    <col min="11" max="11" width="18.33203125" customWidth="1"/>
  </cols>
  <sheetData>
    <row r="1" spans="1:9" ht="23.2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13"/>
      <c r="F1" s="13"/>
      <c r="G1" s="13"/>
    </row>
    <row r="2" spans="1:9" ht="48.95" customHeight="1" x14ac:dyDescent="0.2">
      <c r="A2" s="14" t="s">
        <v>423</v>
      </c>
      <c r="B2" s="14"/>
      <c r="C2" s="14"/>
      <c r="D2" s="14"/>
      <c r="E2" s="14"/>
      <c r="F2" s="14"/>
      <c r="G2" s="14"/>
      <c r="H2" s="22"/>
    </row>
    <row r="3" spans="1:9" ht="19.7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I3" s="19" t="s">
        <v>396</v>
      </c>
    </row>
    <row r="4" spans="1:9" ht="111.75" customHeight="1" x14ac:dyDescent="0.2">
      <c r="A4" s="18" t="s">
        <v>1</v>
      </c>
      <c r="B4" s="9" t="s">
        <v>2</v>
      </c>
      <c r="C4" s="18" t="s">
        <v>3</v>
      </c>
      <c r="D4" s="18" t="s">
        <v>4</v>
      </c>
      <c r="E4" s="9" t="s">
        <v>391</v>
      </c>
      <c r="F4" s="9" t="s">
        <v>392</v>
      </c>
      <c r="G4" s="9" t="s">
        <v>393</v>
      </c>
      <c r="H4" s="9" t="s">
        <v>394</v>
      </c>
      <c r="I4" s="9" t="s">
        <v>395</v>
      </c>
    </row>
    <row r="5" spans="1:9" ht="15.75" customHeight="1" x14ac:dyDescent="0.2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4" t="s">
        <v>10</v>
      </c>
      <c r="G5" s="4" t="s">
        <v>11</v>
      </c>
      <c r="H5" s="4">
        <v>8</v>
      </c>
      <c r="I5" s="3">
        <v>9</v>
      </c>
    </row>
    <row r="6" spans="1:9" ht="67.5" customHeight="1" x14ac:dyDescent="0.2">
      <c r="A6" s="5" t="s">
        <v>12</v>
      </c>
      <c r="B6" s="6" t="s">
        <v>13</v>
      </c>
      <c r="C6" s="6" t="s">
        <v>14</v>
      </c>
      <c r="D6" s="6" t="s">
        <v>13</v>
      </c>
      <c r="E6" s="7">
        <v>6010167.3099999996</v>
      </c>
      <c r="F6" s="7">
        <v>831294.72</v>
      </c>
      <c r="G6" s="7">
        <f>G7</f>
        <v>259247.97</v>
      </c>
      <c r="H6" s="20">
        <v>13.83</v>
      </c>
      <c r="I6" s="26">
        <f>F6/G6*100</f>
        <v>320.65621188856369</v>
      </c>
    </row>
    <row r="7" spans="1:9" ht="32.25" customHeight="1" x14ac:dyDescent="0.2">
      <c r="A7" s="8" t="s">
        <v>15</v>
      </c>
      <c r="B7" s="9" t="s">
        <v>13</v>
      </c>
      <c r="C7" s="9" t="s">
        <v>16</v>
      </c>
      <c r="D7" s="9" t="s">
        <v>13</v>
      </c>
      <c r="E7" s="10">
        <v>6010167.3099999996</v>
      </c>
      <c r="F7" s="10">
        <v>831294.72</v>
      </c>
      <c r="G7" s="10">
        <f>G8+G10</f>
        <v>259247.97</v>
      </c>
      <c r="H7" s="21">
        <v>13.83</v>
      </c>
      <c r="I7" s="27">
        <f>F7/G7*100</f>
        <v>320.65621188856369</v>
      </c>
    </row>
    <row r="8" spans="1:9" ht="55.5" customHeight="1" x14ac:dyDescent="0.2">
      <c r="A8" s="8" t="s">
        <v>17</v>
      </c>
      <c r="B8" s="9" t="s">
        <v>13</v>
      </c>
      <c r="C8" s="9" t="s">
        <v>18</v>
      </c>
      <c r="D8" s="9" t="s">
        <v>13</v>
      </c>
      <c r="E8" s="10">
        <v>662666.67000000004</v>
      </c>
      <c r="F8" s="10">
        <v>0</v>
      </c>
      <c r="G8" s="10">
        <v>0</v>
      </c>
      <c r="H8" s="21">
        <v>0</v>
      </c>
      <c r="I8" s="27">
        <v>0</v>
      </c>
    </row>
    <row r="9" spans="1:9" ht="53.25" customHeight="1" x14ac:dyDescent="0.2">
      <c r="A9" s="8" t="s">
        <v>19</v>
      </c>
      <c r="B9" s="9" t="s">
        <v>20</v>
      </c>
      <c r="C9" s="9" t="s">
        <v>21</v>
      </c>
      <c r="D9" s="9" t="s">
        <v>22</v>
      </c>
      <c r="E9" s="10">
        <v>662666.67000000004</v>
      </c>
      <c r="F9" s="10">
        <v>0</v>
      </c>
      <c r="G9" s="10">
        <v>0</v>
      </c>
      <c r="H9" s="21">
        <v>0</v>
      </c>
      <c r="I9" s="27">
        <v>0</v>
      </c>
    </row>
    <row r="10" spans="1:9" ht="68.25" customHeight="1" x14ac:dyDescent="0.2">
      <c r="A10" s="8" t="s">
        <v>23</v>
      </c>
      <c r="B10" s="9" t="s">
        <v>13</v>
      </c>
      <c r="C10" s="9" t="s">
        <v>24</v>
      </c>
      <c r="D10" s="9" t="s">
        <v>13</v>
      </c>
      <c r="E10" s="10">
        <v>5347500.6399999997</v>
      </c>
      <c r="F10" s="10">
        <v>831294.72</v>
      </c>
      <c r="G10" s="10">
        <f>G11+G12+G13</f>
        <v>259247.97</v>
      </c>
      <c r="H10" s="21">
        <v>15.55</v>
      </c>
      <c r="I10" s="27">
        <f t="shared" ref="I10:I74" si="0">F10/G10*100</f>
        <v>320.65621188856369</v>
      </c>
    </row>
    <row r="11" spans="1:9" ht="33.75" customHeight="1" x14ac:dyDescent="0.2">
      <c r="A11" s="23" t="s">
        <v>25</v>
      </c>
      <c r="B11" s="9" t="s">
        <v>26</v>
      </c>
      <c r="C11" s="9" t="s">
        <v>27</v>
      </c>
      <c r="D11" s="9" t="s">
        <v>22</v>
      </c>
      <c r="E11" s="10">
        <v>1206246.42</v>
      </c>
      <c r="F11" s="10">
        <v>666225.22</v>
      </c>
      <c r="G11" s="10">
        <v>0</v>
      </c>
      <c r="H11" s="21">
        <v>55.23</v>
      </c>
      <c r="I11" s="27">
        <v>0</v>
      </c>
    </row>
    <row r="12" spans="1:9" ht="37.5" customHeight="1" x14ac:dyDescent="0.2">
      <c r="A12" s="25"/>
      <c r="B12" s="9" t="s">
        <v>20</v>
      </c>
      <c r="C12" s="9" t="s">
        <v>27</v>
      </c>
      <c r="D12" s="9" t="s">
        <v>22</v>
      </c>
      <c r="E12" s="10">
        <v>4141254.22</v>
      </c>
      <c r="F12" s="10">
        <v>165069.5</v>
      </c>
      <c r="G12" s="10">
        <v>0</v>
      </c>
      <c r="H12" s="21">
        <v>3.99</v>
      </c>
      <c r="I12" s="27">
        <v>0</v>
      </c>
    </row>
    <row r="13" spans="1:9" ht="25.5" customHeight="1" x14ac:dyDescent="0.2">
      <c r="A13" s="24"/>
      <c r="B13" s="9" t="s">
        <v>20</v>
      </c>
      <c r="C13" s="9" t="s">
        <v>27</v>
      </c>
      <c r="D13" s="9">
        <v>410</v>
      </c>
      <c r="E13" s="10">
        <v>0</v>
      </c>
      <c r="F13" s="10">
        <v>0</v>
      </c>
      <c r="G13" s="10">
        <v>259247.97</v>
      </c>
      <c r="H13" s="21">
        <v>0</v>
      </c>
      <c r="I13" s="27">
        <f t="shared" si="0"/>
        <v>0</v>
      </c>
    </row>
    <row r="14" spans="1:9" ht="51.75" customHeight="1" x14ac:dyDescent="0.2">
      <c r="A14" s="5" t="s">
        <v>28</v>
      </c>
      <c r="B14" s="6" t="s">
        <v>13</v>
      </c>
      <c r="C14" s="6" t="s">
        <v>29</v>
      </c>
      <c r="D14" s="6" t="s">
        <v>13</v>
      </c>
      <c r="E14" s="7">
        <v>42579483.109999999</v>
      </c>
      <c r="F14" s="7">
        <v>10589369.970000001</v>
      </c>
      <c r="G14" s="7">
        <f>G15+G18+G21</f>
        <v>4478537.2</v>
      </c>
      <c r="H14" s="20">
        <v>24.87</v>
      </c>
      <c r="I14" s="28">
        <f t="shared" si="0"/>
        <v>236.44706959227668</v>
      </c>
    </row>
    <row r="15" spans="1:9" ht="35.25" customHeight="1" x14ac:dyDescent="0.2">
      <c r="A15" s="8" t="s">
        <v>30</v>
      </c>
      <c r="B15" s="9" t="s">
        <v>13</v>
      </c>
      <c r="C15" s="9" t="s">
        <v>31</v>
      </c>
      <c r="D15" s="9" t="s">
        <v>13</v>
      </c>
      <c r="E15" s="10">
        <v>10803333.33</v>
      </c>
      <c r="F15" s="10">
        <v>0</v>
      </c>
      <c r="G15" s="10">
        <v>0</v>
      </c>
      <c r="H15" s="21">
        <v>0</v>
      </c>
      <c r="I15" s="27">
        <v>0</v>
      </c>
    </row>
    <row r="16" spans="1:9" ht="48.75" customHeight="1" x14ac:dyDescent="0.2">
      <c r="A16" s="8" t="s">
        <v>32</v>
      </c>
      <c r="B16" s="9" t="s">
        <v>13</v>
      </c>
      <c r="C16" s="9" t="s">
        <v>33</v>
      </c>
      <c r="D16" s="9" t="s">
        <v>13</v>
      </c>
      <c r="E16" s="10">
        <v>10803333.33</v>
      </c>
      <c r="F16" s="10">
        <v>0</v>
      </c>
      <c r="G16" s="10">
        <v>0</v>
      </c>
      <c r="H16" s="21">
        <v>0</v>
      </c>
      <c r="I16" s="27">
        <v>0</v>
      </c>
    </row>
    <row r="17" spans="1:9" ht="81" customHeight="1" x14ac:dyDescent="0.2">
      <c r="A17" s="8" t="s">
        <v>34</v>
      </c>
      <c r="B17" s="9" t="s">
        <v>20</v>
      </c>
      <c r="C17" s="9" t="s">
        <v>35</v>
      </c>
      <c r="D17" s="9" t="s">
        <v>22</v>
      </c>
      <c r="E17" s="10">
        <v>10803333.33</v>
      </c>
      <c r="F17" s="10">
        <v>0</v>
      </c>
      <c r="G17" s="10">
        <v>0</v>
      </c>
      <c r="H17" s="21">
        <v>0</v>
      </c>
      <c r="I17" s="27">
        <v>0</v>
      </c>
    </row>
    <row r="18" spans="1:9" ht="32.25" customHeight="1" x14ac:dyDescent="0.2">
      <c r="A18" s="8" t="s">
        <v>36</v>
      </c>
      <c r="B18" s="9" t="s">
        <v>13</v>
      </c>
      <c r="C18" s="9" t="s">
        <v>37</v>
      </c>
      <c r="D18" s="9" t="s">
        <v>13</v>
      </c>
      <c r="E18" s="10">
        <v>6000014</v>
      </c>
      <c r="F18" s="10">
        <v>737661.95</v>
      </c>
      <c r="G18" s="10">
        <f>G19+G20</f>
        <v>0</v>
      </c>
      <c r="H18" s="21">
        <v>12.29</v>
      </c>
      <c r="I18" s="27">
        <v>0</v>
      </c>
    </row>
    <row r="19" spans="1:9" ht="98.25" customHeight="1" x14ac:dyDescent="0.2">
      <c r="A19" s="8" t="s">
        <v>38</v>
      </c>
      <c r="B19" s="9" t="s">
        <v>13</v>
      </c>
      <c r="C19" s="9" t="s">
        <v>39</v>
      </c>
      <c r="D19" s="9" t="s">
        <v>13</v>
      </c>
      <c r="E19" s="10">
        <v>6000014</v>
      </c>
      <c r="F19" s="10">
        <v>737661.95</v>
      </c>
      <c r="G19" s="10">
        <v>0</v>
      </c>
      <c r="H19" s="21">
        <v>12.29</v>
      </c>
      <c r="I19" s="27">
        <v>0</v>
      </c>
    </row>
    <row r="20" spans="1:9" ht="66" customHeight="1" x14ac:dyDescent="0.2">
      <c r="A20" s="8" t="s">
        <v>40</v>
      </c>
      <c r="B20" s="9" t="s">
        <v>20</v>
      </c>
      <c r="C20" s="9" t="s">
        <v>41</v>
      </c>
      <c r="D20" s="9" t="s">
        <v>42</v>
      </c>
      <c r="E20" s="10">
        <v>6000014</v>
      </c>
      <c r="F20" s="10">
        <v>737661.95</v>
      </c>
      <c r="G20" s="10">
        <v>0</v>
      </c>
      <c r="H20" s="21">
        <v>12.29</v>
      </c>
      <c r="I20" s="27">
        <v>0</v>
      </c>
    </row>
    <row r="21" spans="1:9" ht="32.25" customHeight="1" x14ac:dyDescent="0.2">
      <c r="A21" s="8" t="s">
        <v>15</v>
      </c>
      <c r="B21" s="9" t="s">
        <v>13</v>
      </c>
      <c r="C21" s="9" t="s">
        <v>43</v>
      </c>
      <c r="D21" s="9" t="s">
        <v>13</v>
      </c>
      <c r="E21" s="10">
        <v>25776135.780000001</v>
      </c>
      <c r="F21" s="10">
        <v>9851708.0199999996</v>
      </c>
      <c r="G21" s="10">
        <f>G22+G24</f>
        <v>4478537.2</v>
      </c>
      <c r="H21" s="21">
        <v>38.22</v>
      </c>
      <c r="I21" s="27">
        <f t="shared" si="0"/>
        <v>219.97602297464448</v>
      </c>
    </row>
    <row r="22" spans="1:9" ht="49.5" customHeight="1" x14ac:dyDescent="0.2">
      <c r="A22" s="8" t="s">
        <v>44</v>
      </c>
      <c r="B22" s="9" t="s">
        <v>13</v>
      </c>
      <c r="C22" s="9" t="s">
        <v>45</v>
      </c>
      <c r="D22" s="9" t="s">
        <v>13</v>
      </c>
      <c r="E22" s="10">
        <v>25746135.780000001</v>
      </c>
      <c r="F22" s="10">
        <v>9851708.0199999996</v>
      </c>
      <c r="G22" s="10">
        <f>G23</f>
        <v>4478537.2</v>
      </c>
      <c r="H22" s="21">
        <v>38.26</v>
      </c>
      <c r="I22" s="27">
        <f t="shared" si="0"/>
        <v>219.97602297464448</v>
      </c>
    </row>
    <row r="23" spans="1:9" ht="84.75" customHeight="1" x14ac:dyDescent="0.2">
      <c r="A23" s="8" t="s">
        <v>46</v>
      </c>
      <c r="B23" s="9" t="s">
        <v>20</v>
      </c>
      <c r="C23" s="9" t="s">
        <v>47</v>
      </c>
      <c r="D23" s="9" t="s">
        <v>22</v>
      </c>
      <c r="E23" s="10">
        <v>25746135.780000001</v>
      </c>
      <c r="F23" s="10">
        <v>9851708.0199999996</v>
      </c>
      <c r="G23" s="10">
        <v>4478537.2</v>
      </c>
      <c r="H23" s="21">
        <v>38.26</v>
      </c>
      <c r="I23" s="27">
        <f t="shared" si="0"/>
        <v>219.97602297464448</v>
      </c>
    </row>
    <row r="24" spans="1:9" ht="48.75" customHeight="1" x14ac:dyDescent="0.2">
      <c r="A24" s="8" t="s">
        <v>48</v>
      </c>
      <c r="B24" s="9" t="s">
        <v>13</v>
      </c>
      <c r="C24" s="9" t="s">
        <v>49</v>
      </c>
      <c r="D24" s="9" t="s">
        <v>13</v>
      </c>
      <c r="E24" s="10">
        <v>30000</v>
      </c>
      <c r="F24" s="10">
        <v>0</v>
      </c>
      <c r="G24" s="10">
        <v>0</v>
      </c>
      <c r="H24" s="21">
        <v>0</v>
      </c>
      <c r="I24" s="27">
        <v>0</v>
      </c>
    </row>
    <row r="25" spans="1:9" ht="52.5" customHeight="1" x14ac:dyDescent="0.2">
      <c r="A25" s="8" t="s">
        <v>50</v>
      </c>
      <c r="B25" s="9" t="s">
        <v>20</v>
      </c>
      <c r="C25" s="9" t="s">
        <v>51</v>
      </c>
      <c r="D25" s="9" t="s">
        <v>52</v>
      </c>
      <c r="E25" s="10">
        <v>30000</v>
      </c>
      <c r="F25" s="10">
        <v>0</v>
      </c>
      <c r="G25" s="10">
        <v>0</v>
      </c>
      <c r="H25" s="21">
        <v>0</v>
      </c>
      <c r="I25" s="27">
        <v>0</v>
      </c>
    </row>
    <row r="26" spans="1:9" ht="84" customHeight="1" x14ac:dyDescent="0.2">
      <c r="A26" s="5" t="s">
        <v>53</v>
      </c>
      <c r="B26" s="6" t="s">
        <v>13</v>
      </c>
      <c r="C26" s="6" t="s">
        <v>54</v>
      </c>
      <c r="D26" s="6" t="s">
        <v>13</v>
      </c>
      <c r="E26" s="7">
        <v>314177.53000000003</v>
      </c>
      <c r="F26" s="7">
        <v>0</v>
      </c>
      <c r="G26" s="7">
        <v>0</v>
      </c>
      <c r="H26" s="20">
        <v>0</v>
      </c>
      <c r="I26" s="28">
        <v>0</v>
      </c>
    </row>
    <row r="27" spans="1:9" ht="32.25" customHeight="1" x14ac:dyDescent="0.2">
      <c r="A27" s="8" t="s">
        <v>15</v>
      </c>
      <c r="B27" s="9" t="s">
        <v>13</v>
      </c>
      <c r="C27" s="9" t="s">
        <v>55</v>
      </c>
      <c r="D27" s="9" t="s">
        <v>13</v>
      </c>
      <c r="E27" s="10">
        <v>314177.53000000003</v>
      </c>
      <c r="F27" s="10">
        <v>0</v>
      </c>
      <c r="G27" s="10">
        <v>0</v>
      </c>
      <c r="H27" s="21">
        <v>0</v>
      </c>
      <c r="I27" s="27">
        <v>0</v>
      </c>
    </row>
    <row r="28" spans="1:9" ht="50.25" customHeight="1" x14ac:dyDescent="0.2">
      <c r="A28" s="8" t="s">
        <v>56</v>
      </c>
      <c r="B28" s="9" t="s">
        <v>13</v>
      </c>
      <c r="C28" s="9" t="s">
        <v>57</v>
      </c>
      <c r="D28" s="9" t="s">
        <v>13</v>
      </c>
      <c r="E28" s="10">
        <v>314177.53000000003</v>
      </c>
      <c r="F28" s="10">
        <v>0</v>
      </c>
      <c r="G28" s="10">
        <v>0</v>
      </c>
      <c r="H28" s="21">
        <v>0</v>
      </c>
      <c r="I28" s="27">
        <v>0</v>
      </c>
    </row>
    <row r="29" spans="1:9" ht="66.75" customHeight="1" x14ac:dyDescent="0.2">
      <c r="A29" s="8" t="s">
        <v>58</v>
      </c>
      <c r="B29" s="9" t="s">
        <v>26</v>
      </c>
      <c r="C29" s="9" t="s">
        <v>59</v>
      </c>
      <c r="D29" s="9" t="s">
        <v>52</v>
      </c>
      <c r="E29" s="10">
        <v>314177.53000000003</v>
      </c>
      <c r="F29" s="10">
        <v>0</v>
      </c>
      <c r="G29" s="10">
        <v>0</v>
      </c>
      <c r="H29" s="21">
        <v>0</v>
      </c>
      <c r="I29" s="27">
        <v>0</v>
      </c>
    </row>
    <row r="30" spans="1:9" ht="73.5" customHeight="1" x14ac:dyDescent="0.2">
      <c r="A30" s="5" t="s">
        <v>60</v>
      </c>
      <c r="B30" s="6" t="s">
        <v>13</v>
      </c>
      <c r="C30" s="6" t="s">
        <v>61</v>
      </c>
      <c r="D30" s="6" t="s">
        <v>13</v>
      </c>
      <c r="E30" s="7">
        <v>58371803.140000001</v>
      </c>
      <c r="F30" s="7">
        <v>7837022.0199999996</v>
      </c>
      <c r="G30" s="7">
        <f>G31</f>
        <v>4985811.21</v>
      </c>
      <c r="H30" s="20">
        <v>13.43</v>
      </c>
      <c r="I30" s="28">
        <f t="shared" si="0"/>
        <v>157.18649764117322</v>
      </c>
    </row>
    <row r="31" spans="1:9" ht="32.25" customHeight="1" x14ac:dyDescent="0.2">
      <c r="A31" s="8" t="s">
        <v>15</v>
      </c>
      <c r="B31" s="9" t="s">
        <v>13</v>
      </c>
      <c r="C31" s="9" t="s">
        <v>62</v>
      </c>
      <c r="D31" s="9" t="s">
        <v>13</v>
      </c>
      <c r="E31" s="10">
        <v>58371803.140000001</v>
      </c>
      <c r="F31" s="10">
        <v>7837022.0199999996</v>
      </c>
      <c r="G31" s="10">
        <f>G32+G34+G36+G39</f>
        <v>4985811.21</v>
      </c>
      <c r="H31" s="21">
        <v>13.43</v>
      </c>
      <c r="I31" s="27">
        <f t="shared" si="0"/>
        <v>157.18649764117322</v>
      </c>
    </row>
    <row r="32" spans="1:9" ht="83.25" customHeight="1" x14ac:dyDescent="0.2">
      <c r="A32" s="8" t="s">
        <v>63</v>
      </c>
      <c r="B32" s="9" t="s">
        <v>13</v>
      </c>
      <c r="C32" s="9" t="s">
        <v>64</v>
      </c>
      <c r="D32" s="9" t="s">
        <v>13</v>
      </c>
      <c r="E32" s="10">
        <v>40332303.119999997</v>
      </c>
      <c r="F32" s="10">
        <v>0</v>
      </c>
      <c r="G32" s="10">
        <v>0</v>
      </c>
      <c r="H32" s="21">
        <v>0</v>
      </c>
      <c r="I32" s="27">
        <v>0</v>
      </c>
    </row>
    <row r="33" spans="1:9" ht="84.75" customHeight="1" x14ac:dyDescent="0.2">
      <c r="A33" s="8" t="s">
        <v>65</v>
      </c>
      <c r="B33" s="9" t="s">
        <v>20</v>
      </c>
      <c r="C33" s="9" t="s">
        <v>66</v>
      </c>
      <c r="D33" s="9" t="s">
        <v>67</v>
      </c>
      <c r="E33" s="10">
        <v>40332303.119999997</v>
      </c>
      <c r="F33" s="10">
        <v>0</v>
      </c>
      <c r="G33" s="10">
        <v>0</v>
      </c>
      <c r="H33" s="21">
        <v>0</v>
      </c>
      <c r="I33" s="27">
        <v>0</v>
      </c>
    </row>
    <row r="34" spans="1:9" ht="69.75" customHeight="1" x14ac:dyDescent="0.2">
      <c r="A34" s="8" t="s">
        <v>68</v>
      </c>
      <c r="B34" s="9" t="s">
        <v>13</v>
      </c>
      <c r="C34" s="9" t="s">
        <v>69</v>
      </c>
      <c r="D34" s="9" t="s">
        <v>13</v>
      </c>
      <c r="E34" s="10">
        <v>8031100</v>
      </c>
      <c r="F34" s="10">
        <v>3142431.78</v>
      </c>
      <c r="G34" s="10">
        <f>G35</f>
        <v>1792974.25</v>
      </c>
      <c r="H34" s="21">
        <v>39.130000000000003</v>
      </c>
      <c r="I34" s="27">
        <f t="shared" si="0"/>
        <v>175.26363136559266</v>
      </c>
    </row>
    <row r="35" spans="1:9" ht="48.95" customHeight="1" x14ac:dyDescent="0.2">
      <c r="A35" s="8" t="s">
        <v>70</v>
      </c>
      <c r="B35" s="9" t="s">
        <v>20</v>
      </c>
      <c r="C35" s="9" t="s">
        <v>71</v>
      </c>
      <c r="D35" s="9" t="s">
        <v>22</v>
      </c>
      <c r="E35" s="10">
        <v>8031100</v>
      </c>
      <c r="F35" s="10">
        <v>3142431.78</v>
      </c>
      <c r="G35" s="10">
        <v>1792974.25</v>
      </c>
      <c r="H35" s="21">
        <v>39.130000000000003</v>
      </c>
      <c r="I35" s="27">
        <f t="shared" si="0"/>
        <v>175.26363136559266</v>
      </c>
    </row>
    <row r="36" spans="1:9" ht="46.5" customHeight="1" x14ac:dyDescent="0.2">
      <c r="A36" s="8" t="s">
        <v>72</v>
      </c>
      <c r="B36" s="9" t="s">
        <v>13</v>
      </c>
      <c r="C36" s="9" t="s">
        <v>73</v>
      </c>
      <c r="D36" s="9" t="s">
        <v>13</v>
      </c>
      <c r="E36" s="10">
        <v>1996570</v>
      </c>
      <c r="F36" s="10">
        <v>29143.86</v>
      </c>
      <c r="G36" s="10">
        <f>G37+G38</f>
        <v>0</v>
      </c>
      <c r="H36" s="21">
        <v>1.46</v>
      </c>
      <c r="I36" s="27">
        <v>0</v>
      </c>
    </row>
    <row r="37" spans="1:9" ht="46.5" customHeight="1" x14ac:dyDescent="0.2">
      <c r="A37" s="23" t="s">
        <v>74</v>
      </c>
      <c r="B37" s="9" t="s">
        <v>20</v>
      </c>
      <c r="C37" s="9" t="s">
        <v>75</v>
      </c>
      <c r="D37" s="9" t="s">
        <v>22</v>
      </c>
      <c r="E37" s="10">
        <v>1946570</v>
      </c>
      <c r="F37" s="10">
        <v>0</v>
      </c>
      <c r="G37" s="10">
        <v>0</v>
      </c>
      <c r="H37" s="21">
        <v>0</v>
      </c>
      <c r="I37" s="27">
        <v>0</v>
      </c>
    </row>
    <row r="38" spans="1:9" ht="30" customHeight="1" x14ac:dyDescent="0.2">
      <c r="A38" s="24"/>
      <c r="B38" s="9" t="s">
        <v>20</v>
      </c>
      <c r="C38" s="9" t="s">
        <v>75</v>
      </c>
      <c r="D38" s="9" t="s">
        <v>42</v>
      </c>
      <c r="E38" s="10">
        <v>50000</v>
      </c>
      <c r="F38" s="10">
        <v>29143.86</v>
      </c>
      <c r="G38" s="10">
        <v>0</v>
      </c>
      <c r="H38" s="21">
        <v>58.29</v>
      </c>
      <c r="I38" s="27">
        <v>0</v>
      </c>
    </row>
    <row r="39" spans="1:9" ht="56.25" customHeight="1" x14ac:dyDescent="0.2">
      <c r="A39" s="8" t="s">
        <v>48</v>
      </c>
      <c r="B39" s="9" t="s">
        <v>13</v>
      </c>
      <c r="C39" s="9" t="s">
        <v>76</v>
      </c>
      <c r="D39" s="9" t="s">
        <v>13</v>
      </c>
      <c r="E39" s="10">
        <v>8011830.0199999996</v>
      </c>
      <c r="F39" s="10">
        <v>4665446.38</v>
      </c>
      <c r="G39" s="10">
        <f>G40+G41</f>
        <v>3192836.96</v>
      </c>
      <c r="H39" s="21">
        <v>58.23</v>
      </c>
      <c r="I39" s="27">
        <f t="shared" si="0"/>
        <v>146.12228680790514</v>
      </c>
    </row>
    <row r="40" spans="1:9" ht="83.25" customHeight="1" x14ac:dyDescent="0.2">
      <c r="A40" s="8" t="s">
        <v>77</v>
      </c>
      <c r="B40" s="9" t="s">
        <v>20</v>
      </c>
      <c r="C40" s="9" t="s">
        <v>78</v>
      </c>
      <c r="D40" s="9" t="s">
        <v>22</v>
      </c>
      <c r="E40" s="10">
        <v>2900000</v>
      </c>
      <c r="F40" s="10">
        <v>1755097.58</v>
      </c>
      <c r="G40" s="10">
        <v>1337930.8400000001</v>
      </c>
      <c r="H40" s="21">
        <v>60.52</v>
      </c>
      <c r="I40" s="27">
        <f t="shared" si="0"/>
        <v>131.17999283131854</v>
      </c>
    </row>
    <row r="41" spans="1:9" ht="50.25" customHeight="1" x14ac:dyDescent="0.2">
      <c r="A41" s="8" t="s">
        <v>79</v>
      </c>
      <c r="B41" s="9" t="s">
        <v>20</v>
      </c>
      <c r="C41" s="9" t="s">
        <v>397</v>
      </c>
      <c r="D41" s="9" t="s">
        <v>22</v>
      </c>
      <c r="E41" s="10">
        <v>5111830.0199999996</v>
      </c>
      <c r="F41" s="10">
        <v>2910348.8</v>
      </c>
      <c r="G41" s="10">
        <v>1854906.12</v>
      </c>
      <c r="H41" s="21">
        <v>56.93</v>
      </c>
      <c r="I41" s="27">
        <f t="shared" si="0"/>
        <v>156.90005917927533</v>
      </c>
    </row>
    <row r="42" spans="1:9" ht="54" customHeight="1" x14ac:dyDescent="0.2">
      <c r="A42" s="5" t="s">
        <v>80</v>
      </c>
      <c r="B42" s="6" t="s">
        <v>13</v>
      </c>
      <c r="C42" s="6" t="s">
        <v>81</v>
      </c>
      <c r="D42" s="6" t="s">
        <v>13</v>
      </c>
      <c r="E42" s="7">
        <v>777310503.27999997</v>
      </c>
      <c r="F42" s="7">
        <v>316857063.94</v>
      </c>
      <c r="G42" s="7">
        <f>G43+G51+G54</f>
        <v>283094796.05000007</v>
      </c>
      <c r="H42" s="20">
        <v>40.76</v>
      </c>
      <c r="I42" s="28">
        <f t="shared" si="0"/>
        <v>111.92613511837104</v>
      </c>
    </row>
    <row r="43" spans="1:9" ht="39.75" customHeight="1" x14ac:dyDescent="0.2">
      <c r="A43" s="8" t="s">
        <v>82</v>
      </c>
      <c r="B43" s="9" t="s">
        <v>13</v>
      </c>
      <c r="C43" s="9" t="s">
        <v>83</v>
      </c>
      <c r="D43" s="9" t="s">
        <v>13</v>
      </c>
      <c r="E43" s="10">
        <v>7869928</v>
      </c>
      <c r="F43" s="10">
        <v>2388202.39</v>
      </c>
      <c r="G43" s="10">
        <f>G44+G46+G49</f>
        <v>1177229.5499999998</v>
      </c>
      <c r="H43" s="21">
        <v>30.35</v>
      </c>
      <c r="I43" s="27">
        <f t="shared" si="0"/>
        <v>202.86633053001432</v>
      </c>
    </row>
    <row r="44" spans="1:9" ht="32.25" customHeight="1" x14ac:dyDescent="0.2">
      <c r="A44" s="8" t="s">
        <v>84</v>
      </c>
      <c r="B44" s="9" t="s">
        <v>13</v>
      </c>
      <c r="C44" s="9" t="s">
        <v>85</v>
      </c>
      <c r="D44" s="9" t="s">
        <v>13</v>
      </c>
      <c r="E44" s="10">
        <v>4300000</v>
      </c>
      <c r="F44" s="10">
        <v>1168811.8600000001</v>
      </c>
      <c r="G44" s="10">
        <f>G45</f>
        <v>1142537.8799999999</v>
      </c>
      <c r="H44" s="21">
        <v>27.18</v>
      </c>
      <c r="I44" s="27">
        <f t="shared" si="0"/>
        <v>102.29961565913248</v>
      </c>
    </row>
    <row r="45" spans="1:9" ht="102.75" customHeight="1" x14ac:dyDescent="0.2">
      <c r="A45" s="8" t="s">
        <v>86</v>
      </c>
      <c r="B45" s="9" t="s">
        <v>87</v>
      </c>
      <c r="C45" s="9" t="s">
        <v>88</v>
      </c>
      <c r="D45" s="9" t="s">
        <v>89</v>
      </c>
      <c r="E45" s="10">
        <v>4300000</v>
      </c>
      <c r="F45" s="10">
        <v>1168811.8600000001</v>
      </c>
      <c r="G45" s="10">
        <v>1142537.8799999999</v>
      </c>
      <c r="H45" s="21">
        <v>27.18</v>
      </c>
      <c r="I45" s="27">
        <f t="shared" si="0"/>
        <v>102.29961565913248</v>
      </c>
    </row>
    <row r="46" spans="1:9" ht="43.5" customHeight="1" x14ac:dyDescent="0.2">
      <c r="A46" s="29" t="s">
        <v>398</v>
      </c>
      <c r="B46" s="32" t="s">
        <v>87</v>
      </c>
      <c r="C46" s="33" t="s">
        <v>400</v>
      </c>
      <c r="D46" s="34" t="s">
        <v>13</v>
      </c>
      <c r="E46" s="10">
        <v>0</v>
      </c>
      <c r="F46" s="10">
        <v>0</v>
      </c>
      <c r="G46" s="10">
        <f>G47+G48</f>
        <v>34691.67</v>
      </c>
      <c r="H46" s="21">
        <v>0</v>
      </c>
      <c r="I46" s="27">
        <v>0</v>
      </c>
    </row>
    <row r="47" spans="1:9" ht="43.5" customHeight="1" x14ac:dyDescent="0.2">
      <c r="A47" s="30" t="s">
        <v>399</v>
      </c>
      <c r="B47" s="35" t="s">
        <v>87</v>
      </c>
      <c r="C47" s="36" t="s">
        <v>401</v>
      </c>
      <c r="D47" s="33" t="s">
        <v>42</v>
      </c>
      <c r="E47" s="10">
        <v>0</v>
      </c>
      <c r="F47" s="10">
        <v>0</v>
      </c>
      <c r="G47" s="10">
        <v>0</v>
      </c>
      <c r="H47" s="21">
        <v>0</v>
      </c>
      <c r="I47" s="27">
        <v>0</v>
      </c>
    </row>
    <row r="48" spans="1:9" ht="47.25" customHeight="1" x14ac:dyDescent="0.2">
      <c r="A48" s="31"/>
      <c r="B48" s="35" t="s">
        <v>87</v>
      </c>
      <c r="C48" s="36" t="s">
        <v>402</v>
      </c>
      <c r="D48" s="33" t="s">
        <v>42</v>
      </c>
      <c r="E48" s="10">
        <v>0</v>
      </c>
      <c r="F48" s="10">
        <v>0</v>
      </c>
      <c r="G48" s="10">
        <v>34691.67</v>
      </c>
      <c r="H48" s="21">
        <v>0</v>
      </c>
      <c r="I48" s="27">
        <v>0</v>
      </c>
    </row>
    <row r="49" spans="1:9" ht="42.75" customHeight="1" x14ac:dyDescent="0.2">
      <c r="A49" s="8" t="s">
        <v>90</v>
      </c>
      <c r="B49" s="9" t="s">
        <v>13</v>
      </c>
      <c r="C49" s="9" t="s">
        <v>91</v>
      </c>
      <c r="D49" s="9" t="s">
        <v>13</v>
      </c>
      <c r="E49" s="10">
        <v>3569928</v>
      </c>
      <c r="F49" s="10">
        <v>1219390.53</v>
      </c>
      <c r="G49" s="10">
        <f>G50</f>
        <v>0</v>
      </c>
      <c r="H49" s="21">
        <v>34.159999999999997</v>
      </c>
      <c r="I49" s="27">
        <v>0</v>
      </c>
    </row>
    <row r="50" spans="1:9" ht="89.25" customHeight="1" x14ac:dyDescent="0.2">
      <c r="A50" s="8" t="s">
        <v>92</v>
      </c>
      <c r="B50" s="9" t="s">
        <v>87</v>
      </c>
      <c r="C50" s="9" t="s">
        <v>93</v>
      </c>
      <c r="D50" s="9" t="s">
        <v>42</v>
      </c>
      <c r="E50" s="10">
        <v>3569928</v>
      </c>
      <c r="F50" s="10">
        <v>1219390.53</v>
      </c>
      <c r="G50" s="10">
        <v>0</v>
      </c>
      <c r="H50" s="21">
        <v>34.159999999999997</v>
      </c>
      <c r="I50" s="27">
        <v>0</v>
      </c>
    </row>
    <row r="51" spans="1:9" ht="48.95" customHeight="1" x14ac:dyDescent="0.2">
      <c r="A51" s="8" t="s">
        <v>30</v>
      </c>
      <c r="B51" s="9" t="s">
        <v>13</v>
      </c>
      <c r="C51" s="9" t="s">
        <v>94</v>
      </c>
      <c r="D51" s="9" t="s">
        <v>13</v>
      </c>
      <c r="E51" s="10">
        <v>20208032.710000001</v>
      </c>
      <c r="F51" s="10">
        <v>5118768.09</v>
      </c>
      <c r="G51" s="10">
        <f>G52</f>
        <v>0</v>
      </c>
      <c r="H51" s="21">
        <v>25.33</v>
      </c>
      <c r="I51" s="27">
        <v>0</v>
      </c>
    </row>
    <row r="52" spans="1:9" ht="52.5" customHeight="1" x14ac:dyDescent="0.2">
      <c r="A52" s="8" t="s">
        <v>95</v>
      </c>
      <c r="B52" s="9" t="s">
        <v>13</v>
      </c>
      <c r="C52" s="9" t="s">
        <v>96</v>
      </c>
      <c r="D52" s="9" t="s">
        <v>13</v>
      </c>
      <c r="E52" s="10">
        <v>20208032.710000001</v>
      </c>
      <c r="F52" s="10">
        <v>5118768.09</v>
      </c>
      <c r="G52" s="10">
        <f>G53</f>
        <v>0</v>
      </c>
      <c r="H52" s="21">
        <v>25.33</v>
      </c>
      <c r="I52" s="27">
        <v>0</v>
      </c>
    </row>
    <row r="53" spans="1:9" ht="32.25" customHeight="1" x14ac:dyDescent="0.2">
      <c r="A53" s="8" t="s">
        <v>97</v>
      </c>
      <c r="B53" s="9" t="s">
        <v>87</v>
      </c>
      <c r="C53" s="9" t="s">
        <v>98</v>
      </c>
      <c r="D53" s="9" t="s">
        <v>42</v>
      </c>
      <c r="E53" s="10">
        <v>20208032.710000001</v>
      </c>
      <c r="F53" s="10">
        <v>5118768.09</v>
      </c>
      <c r="G53" s="10">
        <v>0</v>
      </c>
      <c r="H53" s="21">
        <v>25.33</v>
      </c>
      <c r="I53" s="27">
        <v>0</v>
      </c>
    </row>
    <row r="54" spans="1:9" ht="32.25" customHeight="1" x14ac:dyDescent="0.2">
      <c r="A54" s="8" t="s">
        <v>15</v>
      </c>
      <c r="B54" s="9" t="s">
        <v>13</v>
      </c>
      <c r="C54" s="9" t="s">
        <v>99</v>
      </c>
      <c r="D54" s="9" t="s">
        <v>13</v>
      </c>
      <c r="E54" s="10">
        <v>749232542.57000005</v>
      </c>
      <c r="F54" s="10">
        <v>309350093.45999998</v>
      </c>
      <c r="G54" s="10">
        <f>G55+G59+G67+G73</f>
        <v>281917566.50000006</v>
      </c>
      <c r="H54" s="21">
        <v>41.29</v>
      </c>
      <c r="I54" s="27">
        <f t="shared" si="0"/>
        <v>109.73069088974275</v>
      </c>
    </row>
    <row r="55" spans="1:9" ht="56.25" customHeight="1" x14ac:dyDescent="0.2">
      <c r="A55" s="8" t="s">
        <v>100</v>
      </c>
      <c r="B55" s="9" t="s">
        <v>13</v>
      </c>
      <c r="C55" s="9" t="s">
        <v>101</v>
      </c>
      <c r="D55" s="9" t="s">
        <v>13</v>
      </c>
      <c r="E55" s="10">
        <v>210144135.55000001</v>
      </c>
      <c r="F55" s="10">
        <v>101305187.69</v>
      </c>
      <c r="G55" s="10">
        <f>G56+G57+G58</f>
        <v>98055648.150000006</v>
      </c>
      <c r="H55" s="21">
        <v>48.21</v>
      </c>
      <c r="I55" s="27">
        <f t="shared" si="0"/>
        <v>103.31397487172696</v>
      </c>
    </row>
    <row r="56" spans="1:9" ht="57.75" customHeight="1" x14ac:dyDescent="0.2">
      <c r="A56" s="8" t="s">
        <v>102</v>
      </c>
      <c r="B56" s="9" t="s">
        <v>87</v>
      </c>
      <c r="C56" s="9" t="s">
        <v>103</v>
      </c>
      <c r="D56" s="9" t="s">
        <v>42</v>
      </c>
      <c r="E56" s="10">
        <v>89409607.549999997</v>
      </c>
      <c r="F56" s="10">
        <v>39866461.310000002</v>
      </c>
      <c r="G56" s="10">
        <v>37717020.75</v>
      </c>
      <c r="H56" s="21">
        <v>44.59</v>
      </c>
      <c r="I56" s="27">
        <f t="shared" si="0"/>
        <v>105.69886093137409</v>
      </c>
    </row>
    <row r="57" spans="1:9" ht="83.25" customHeight="1" x14ac:dyDescent="0.2">
      <c r="A57" s="8" t="s">
        <v>104</v>
      </c>
      <c r="B57" s="9" t="s">
        <v>87</v>
      </c>
      <c r="C57" s="9" t="s">
        <v>105</v>
      </c>
      <c r="D57" s="9" t="s">
        <v>42</v>
      </c>
      <c r="E57" s="10">
        <v>113116978</v>
      </c>
      <c r="F57" s="10">
        <v>58418001.770000003</v>
      </c>
      <c r="G57" s="10">
        <v>57063856.030000001</v>
      </c>
      <c r="H57" s="21">
        <v>51.64</v>
      </c>
      <c r="I57" s="27">
        <f t="shared" si="0"/>
        <v>102.37303581322665</v>
      </c>
    </row>
    <row r="58" spans="1:9" ht="90.75" customHeight="1" x14ac:dyDescent="0.2">
      <c r="A58" s="8" t="s">
        <v>106</v>
      </c>
      <c r="B58" s="9" t="s">
        <v>87</v>
      </c>
      <c r="C58" s="9" t="s">
        <v>107</v>
      </c>
      <c r="D58" s="9" t="s">
        <v>108</v>
      </c>
      <c r="E58" s="10">
        <v>7617550</v>
      </c>
      <c r="F58" s="10">
        <v>3020724.61</v>
      </c>
      <c r="G58" s="10">
        <v>3274771.37</v>
      </c>
      <c r="H58" s="21">
        <v>39.65</v>
      </c>
      <c r="I58" s="27">
        <f t="shared" si="0"/>
        <v>92.242305452914707</v>
      </c>
    </row>
    <row r="59" spans="1:9" ht="56.25" customHeight="1" x14ac:dyDescent="0.2">
      <c r="A59" s="8" t="s">
        <v>109</v>
      </c>
      <c r="B59" s="9" t="s">
        <v>13</v>
      </c>
      <c r="C59" s="9" t="s">
        <v>110</v>
      </c>
      <c r="D59" s="9" t="s">
        <v>13</v>
      </c>
      <c r="E59" s="10">
        <v>483815967.63999999</v>
      </c>
      <c r="F59" s="10">
        <v>181613323.03999999</v>
      </c>
      <c r="G59" s="10">
        <f>G60+G61+G62+G63+G64+G65+G66</f>
        <v>165136922.22</v>
      </c>
      <c r="H59" s="21">
        <v>37.54</v>
      </c>
      <c r="I59" s="27">
        <f t="shared" si="0"/>
        <v>109.9774178896526</v>
      </c>
    </row>
    <row r="60" spans="1:9" ht="54.75" customHeight="1" x14ac:dyDescent="0.2">
      <c r="A60" s="8" t="s">
        <v>102</v>
      </c>
      <c r="B60" s="9" t="s">
        <v>87</v>
      </c>
      <c r="C60" s="9" t="s">
        <v>111</v>
      </c>
      <c r="D60" s="9" t="s">
        <v>42</v>
      </c>
      <c r="E60" s="10">
        <v>78614775.640000001</v>
      </c>
      <c r="F60" s="10">
        <v>38096144.149999999</v>
      </c>
      <c r="G60" s="10">
        <v>36144690.909999996</v>
      </c>
      <c r="H60" s="21">
        <v>48.46</v>
      </c>
      <c r="I60" s="27">
        <f t="shared" si="0"/>
        <v>105.39900381181597</v>
      </c>
    </row>
    <row r="61" spans="1:9" ht="69" customHeight="1" x14ac:dyDescent="0.2">
      <c r="A61" s="8" t="s">
        <v>112</v>
      </c>
      <c r="B61" s="9" t="s">
        <v>87</v>
      </c>
      <c r="C61" s="9" t="s">
        <v>113</v>
      </c>
      <c r="D61" s="9" t="s">
        <v>42</v>
      </c>
      <c r="E61" s="10">
        <v>2280000</v>
      </c>
      <c r="F61" s="10">
        <v>1111330</v>
      </c>
      <c r="G61" s="10">
        <v>0</v>
      </c>
      <c r="H61" s="21">
        <v>48.74</v>
      </c>
      <c r="I61" s="27">
        <v>0</v>
      </c>
    </row>
    <row r="62" spans="1:9" ht="85.5" customHeight="1" x14ac:dyDescent="0.2">
      <c r="A62" s="8" t="s">
        <v>114</v>
      </c>
      <c r="B62" s="9" t="s">
        <v>87</v>
      </c>
      <c r="C62" s="9" t="s">
        <v>115</v>
      </c>
      <c r="D62" s="9" t="s">
        <v>42</v>
      </c>
      <c r="E62" s="10">
        <v>1000000</v>
      </c>
      <c r="F62" s="10">
        <v>525635</v>
      </c>
      <c r="G62" s="10">
        <v>251600</v>
      </c>
      <c r="H62" s="21">
        <v>52.56</v>
      </c>
      <c r="I62" s="27">
        <f t="shared" si="0"/>
        <v>208.91693163751987</v>
      </c>
    </row>
    <row r="63" spans="1:9" ht="98.25" customHeight="1" x14ac:dyDescent="0.2">
      <c r="A63" s="8" t="s">
        <v>116</v>
      </c>
      <c r="B63" s="9" t="s">
        <v>87</v>
      </c>
      <c r="C63" s="9" t="s">
        <v>117</v>
      </c>
      <c r="D63" s="9" t="s">
        <v>42</v>
      </c>
      <c r="E63" s="10">
        <v>20358000</v>
      </c>
      <c r="F63" s="10">
        <v>16851633.82</v>
      </c>
      <c r="G63" s="10">
        <v>11171584.279999999</v>
      </c>
      <c r="H63" s="21">
        <v>82.78</v>
      </c>
      <c r="I63" s="27">
        <f t="shared" si="0"/>
        <v>150.84372455721206</v>
      </c>
    </row>
    <row r="64" spans="1:9" ht="84" customHeight="1" x14ac:dyDescent="0.2">
      <c r="A64" s="8" t="s">
        <v>118</v>
      </c>
      <c r="B64" s="9" t="s">
        <v>87</v>
      </c>
      <c r="C64" s="9" t="s">
        <v>119</v>
      </c>
      <c r="D64" s="9" t="s">
        <v>42</v>
      </c>
      <c r="E64" s="10">
        <v>345433942</v>
      </c>
      <c r="F64" s="10">
        <v>108473057.44</v>
      </c>
      <c r="G64" s="10">
        <v>103111829.16</v>
      </c>
      <c r="H64" s="21">
        <v>31.4</v>
      </c>
      <c r="I64" s="27">
        <f t="shared" si="0"/>
        <v>105.19943087391157</v>
      </c>
    </row>
    <row r="65" spans="1:9" ht="69.75" customHeight="1" x14ac:dyDescent="0.2">
      <c r="A65" s="8" t="s">
        <v>120</v>
      </c>
      <c r="B65" s="9" t="s">
        <v>87</v>
      </c>
      <c r="C65" s="9" t="s">
        <v>121</v>
      </c>
      <c r="D65" s="9" t="s">
        <v>42</v>
      </c>
      <c r="E65" s="10">
        <v>12301200</v>
      </c>
      <c r="F65" s="10">
        <v>6150522.6299999999</v>
      </c>
      <c r="G65" s="10">
        <v>5235177.87</v>
      </c>
      <c r="H65" s="21">
        <v>50</v>
      </c>
      <c r="I65" s="27">
        <f t="shared" si="0"/>
        <v>117.48450162974117</v>
      </c>
    </row>
    <row r="66" spans="1:9" ht="132.75" customHeight="1" x14ac:dyDescent="0.2">
      <c r="A66" s="8" t="s">
        <v>122</v>
      </c>
      <c r="B66" s="9" t="s">
        <v>87</v>
      </c>
      <c r="C66" s="9" t="s">
        <v>123</v>
      </c>
      <c r="D66" s="9" t="s">
        <v>42</v>
      </c>
      <c r="E66" s="10">
        <v>23828050</v>
      </c>
      <c r="F66" s="10">
        <v>10405000</v>
      </c>
      <c r="G66" s="10">
        <v>9222040</v>
      </c>
      <c r="H66" s="21">
        <v>43.67</v>
      </c>
      <c r="I66" s="27">
        <f t="shared" si="0"/>
        <v>112.82753056807388</v>
      </c>
    </row>
    <row r="67" spans="1:9" ht="84" customHeight="1" x14ac:dyDescent="0.2">
      <c r="A67" s="8" t="s">
        <v>124</v>
      </c>
      <c r="B67" s="9" t="s">
        <v>13</v>
      </c>
      <c r="C67" s="9" t="s">
        <v>125</v>
      </c>
      <c r="D67" s="9" t="s">
        <v>13</v>
      </c>
      <c r="E67" s="10">
        <v>26625780.379999999</v>
      </c>
      <c r="F67" s="10">
        <v>14100081.9</v>
      </c>
      <c r="G67" s="10">
        <f>G68+G69+G70+G71+G72</f>
        <v>9777298.4100000001</v>
      </c>
      <c r="H67" s="21">
        <v>52.96</v>
      </c>
      <c r="I67" s="27">
        <f t="shared" si="0"/>
        <v>144.21245326396865</v>
      </c>
    </row>
    <row r="68" spans="1:9" ht="54.75" customHeight="1" x14ac:dyDescent="0.2">
      <c r="A68" s="8" t="s">
        <v>102</v>
      </c>
      <c r="B68" s="9" t="s">
        <v>87</v>
      </c>
      <c r="C68" s="9" t="s">
        <v>126</v>
      </c>
      <c r="D68" s="9" t="s">
        <v>42</v>
      </c>
      <c r="E68" s="10">
        <v>17756914.870000001</v>
      </c>
      <c r="F68" s="10">
        <v>8867754.0800000001</v>
      </c>
      <c r="G68" s="10">
        <v>7426984.0099999998</v>
      </c>
      <c r="H68" s="21">
        <v>49.94</v>
      </c>
      <c r="I68" s="27">
        <f t="shared" si="0"/>
        <v>119.3991271296678</v>
      </c>
    </row>
    <row r="69" spans="1:9" ht="52.5" customHeight="1" x14ac:dyDescent="0.2">
      <c r="A69" s="8" t="s">
        <v>127</v>
      </c>
      <c r="B69" s="9" t="s">
        <v>87</v>
      </c>
      <c r="C69" s="9" t="s">
        <v>128</v>
      </c>
      <c r="D69" s="9" t="s">
        <v>42</v>
      </c>
      <c r="E69" s="10">
        <v>2288368.91</v>
      </c>
      <c r="F69" s="10">
        <v>1850000</v>
      </c>
      <c r="G69" s="10">
        <v>842096.41</v>
      </c>
      <c r="H69" s="21">
        <v>80.84</v>
      </c>
      <c r="I69" s="27">
        <f t="shared" si="0"/>
        <v>219.68980962642982</v>
      </c>
    </row>
    <row r="70" spans="1:9" ht="39" customHeight="1" x14ac:dyDescent="0.2">
      <c r="A70" s="8" t="s">
        <v>129</v>
      </c>
      <c r="B70" s="9" t="s">
        <v>87</v>
      </c>
      <c r="C70" s="9" t="s">
        <v>130</v>
      </c>
      <c r="D70" s="9" t="s">
        <v>42</v>
      </c>
      <c r="E70" s="10">
        <v>910455</v>
      </c>
      <c r="F70" s="10">
        <v>480959.17</v>
      </c>
      <c r="G70" s="10">
        <v>308217.99</v>
      </c>
      <c r="H70" s="21">
        <v>52.83</v>
      </c>
      <c r="I70" s="27">
        <f t="shared" si="0"/>
        <v>156.04513221308073</v>
      </c>
    </row>
    <row r="71" spans="1:9" ht="40.5" customHeight="1" x14ac:dyDescent="0.2">
      <c r="A71" s="23" t="s">
        <v>131</v>
      </c>
      <c r="B71" s="9" t="s">
        <v>87</v>
      </c>
      <c r="C71" s="9" t="s">
        <v>132</v>
      </c>
      <c r="D71" s="9" t="s">
        <v>89</v>
      </c>
      <c r="E71" s="10">
        <v>300000</v>
      </c>
      <c r="F71" s="10">
        <v>0</v>
      </c>
      <c r="G71" s="10">
        <v>0</v>
      </c>
      <c r="H71" s="21">
        <v>0</v>
      </c>
      <c r="I71" s="27">
        <v>0</v>
      </c>
    </row>
    <row r="72" spans="1:9" ht="36" customHeight="1" x14ac:dyDescent="0.2">
      <c r="A72" s="24"/>
      <c r="B72" s="9" t="s">
        <v>87</v>
      </c>
      <c r="C72" s="9" t="s">
        <v>132</v>
      </c>
      <c r="D72" s="9" t="s">
        <v>42</v>
      </c>
      <c r="E72" s="10">
        <v>5370041.5999999996</v>
      </c>
      <c r="F72" s="10">
        <v>2901368.65</v>
      </c>
      <c r="G72" s="10">
        <v>1200000</v>
      </c>
      <c r="H72" s="21">
        <v>54.03</v>
      </c>
      <c r="I72" s="27">
        <f t="shared" si="0"/>
        <v>241.78072083333331</v>
      </c>
    </row>
    <row r="73" spans="1:9" ht="49.5" customHeight="1" x14ac:dyDescent="0.2">
      <c r="A73" s="8" t="s">
        <v>48</v>
      </c>
      <c r="B73" s="9" t="s">
        <v>13</v>
      </c>
      <c r="C73" s="9" t="s">
        <v>133</v>
      </c>
      <c r="D73" s="9" t="s">
        <v>13</v>
      </c>
      <c r="E73" s="10">
        <v>28646659</v>
      </c>
      <c r="F73" s="10">
        <v>12331500.83</v>
      </c>
      <c r="G73" s="10">
        <f>G74+G75+G76</f>
        <v>8947697.7200000007</v>
      </c>
      <c r="H73" s="21">
        <v>43.05</v>
      </c>
      <c r="I73" s="27">
        <f t="shared" si="0"/>
        <v>137.81758409692901</v>
      </c>
    </row>
    <row r="74" spans="1:9" ht="33.75" customHeight="1" x14ac:dyDescent="0.2">
      <c r="A74" s="23" t="s">
        <v>134</v>
      </c>
      <c r="B74" s="9" t="s">
        <v>87</v>
      </c>
      <c r="C74" s="9" t="s">
        <v>135</v>
      </c>
      <c r="D74" s="9" t="s">
        <v>136</v>
      </c>
      <c r="E74" s="10">
        <v>27354159</v>
      </c>
      <c r="F74" s="10">
        <v>11768751.77</v>
      </c>
      <c r="G74" s="10">
        <v>8543395.8800000008</v>
      </c>
      <c r="H74" s="21">
        <v>43.02</v>
      </c>
      <c r="I74" s="27">
        <f t="shared" si="0"/>
        <v>137.75262126797287</v>
      </c>
    </row>
    <row r="75" spans="1:9" ht="36" customHeight="1" x14ac:dyDescent="0.2">
      <c r="A75" s="25"/>
      <c r="B75" s="9" t="s">
        <v>87</v>
      </c>
      <c r="C75" s="9" t="s">
        <v>135</v>
      </c>
      <c r="D75" s="9" t="s">
        <v>22</v>
      </c>
      <c r="E75" s="10">
        <v>1290000</v>
      </c>
      <c r="F75" s="10">
        <v>562495.46</v>
      </c>
      <c r="G75" s="10">
        <v>404055.84</v>
      </c>
      <c r="H75" s="21">
        <v>43.6</v>
      </c>
      <c r="I75" s="27">
        <f t="shared" ref="I75:I141" si="1">F75/G75*100</f>
        <v>139.21230788298962</v>
      </c>
    </row>
    <row r="76" spans="1:9" ht="40.5" customHeight="1" x14ac:dyDescent="0.2">
      <c r="A76" s="24"/>
      <c r="B76" s="9" t="s">
        <v>87</v>
      </c>
      <c r="C76" s="9" t="s">
        <v>135</v>
      </c>
      <c r="D76" s="9" t="s">
        <v>137</v>
      </c>
      <c r="E76" s="10">
        <v>2500</v>
      </c>
      <c r="F76" s="10">
        <v>253.6</v>
      </c>
      <c r="G76" s="10">
        <v>246</v>
      </c>
      <c r="H76" s="21">
        <v>10.14</v>
      </c>
      <c r="I76" s="27">
        <f t="shared" si="1"/>
        <v>103.08943089430893</v>
      </c>
    </row>
    <row r="77" spans="1:9" ht="60.75" customHeight="1" x14ac:dyDescent="0.2">
      <c r="A77" s="5" t="s">
        <v>138</v>
      </c>
      <c r="B77" s="6" t="s">
        <v>13</v>
      </c>
      <c r="C77" s="6" t="s">
        <v>139</v>
      </c>
      <c r="D77" s="6" t="s">
        <v>13</v>
      </c>
      <c r="E77" s="7">
        <v>144702186.36000001</v>
      </c>
      <c r="F77" s="7">
        <v>62566243.729999997</v>
      </c>
      <c r="G77" s="7">
        <f>G78+G81</f>
        <v>46384156.140000001</v>
      </c>
      <c r="H77" s="20">
        <v>43.24</v>
      </c>
      <c r="I77" s="28">
        <f t="shared" si="1"/>
        <v>134.88710140841638</v>
      </c>
    </row>
    <row r="78" spans="1:9" ht="42" customHeight="1" x14ac:dyDescent="0.2">
      <c r="A78" s="8" t="s">
        <v>82</v>
      </c>
      <c r="B78" s="9" t="s">
        <v>13</v>
      </c>
      <c r="C78" s="9" t="s">
        <v>140</v>
      </c>
      <c r="D78" s="9" t="s">
        <v>13</v>
      </c>
      <c r="E78" s="10">
        <v>440000</v>
      </c>
      <c r="F78" s="10">
        <v>240000</v>
      </c>
      <c r="G78" s="10">
        <f>G79</f>
        <v>100000</v>
      </c>
      <c r="H78" s="21">
        <v>54.55</v>
      </c>
      <c r="I78" s="27">
        <f t="shared" si="1"/>
        <v>240</v>
      </c>
    </row>
    <row r="79" spans="1:9" ht="32.25" customHeight="1" x14ac:dyDescent="0.2">
      <c r="A79" s="8" t="s">
        <v>84</v>
      </c>
      <c r="B79" s="9" t="s">
        <v>13</v>
      </c>
      <c r="C79" s="9" t="s">
        <v>141</v>
      </c>
      <c r="D79" s="9" t="s">
        <v>13</v>
      </c>
      <c r="E79" s="10">
        <v>440000</v>
      </c>
      <c r="F79" s="10">
        <v>240000</v>
      </c>
      <c r="G79" s="10">
        <f>G80</f>
        <v>100000</v>
      </c>
      <c r="H79" s="21">
        <v>54.55</v>
      </c>
      <c r="I79" s="27">
        <f t="shared" si="1"/>
        <v>240</v>
      </c>
    </row>
    <row r="80" spans="1:9" ht="102.75" customHeight="1" x14ac:dyDescent="0.2">
      <c r="A80" s="8" t="s">
        <v>86</v>
      </c>
      <c r="B80" s="9" t="s">
        <v>142</v>
      </c>
      <c r="C80" s="9" t="s">
        <v>143</v>
      </c>
      <c r="D80" s="9" t="s">
        <v>89</v>
      </c>
      <c r="E80" s="10">
        <v>440000</v>
      </c>
      <c r="F80" s="10">
        <v>240000</v>
      </c>
      <c r="G80" s="10">
        <v>100000</v>
      </c>
      <c r="H80" s="21">
        <v>54.55</v>
      </c>
      <c r="I80" s="27">
        <f t="shared" si="1"/>
        <v>240</v>
      </c>
    </row>
    <row r="81" spans="1:9" ht="32.25" customHeight="1" x14ac:dyDescent="0.2">
      <c r="A81" s="8" t="s">
        <v>15</v>
      </c>
      <c r="B81" s="9" t="s">
        <v>13</v>
      </c>
      <c r="C81" s="9" t="s">
        <v>144</v>
      </c>
      <c r="D81" s="9" t="s">
        <v>13</v>
      </c>
      <c r="E81" s="10">
        <v>144262186.36000001</v>
      </c>
      <c r="F81" s="10">
        <v>62326243.729999997</v>
      </c>
      <c r="G81" s="10">
        <f>G82+G86+G91+G96</f>
        <v>46284156.140000001</v>
      </c>
      <c r="H81" s="21">
        <v>43.2</v>
      </c>
      <c r="I81" s="27">
        <f t="shared" si="1"/>
        <v>134.65999799472633</v>
      </c>
    </row>
    <row r="82" spans="1:9" ht="55.5" customHeight="1" x14ac:dyDescent="0.2">
      <c r="A82" s="8" t="s">
        <v>145</v>
      </c>
      <c r="B82" s="9" t="s">
        <v>13</v>
      </c>
      <c r="C82" s="9" t="s">
        <v>146</v>
      </c>
      <c r="D82" s="9" t="s">
        <v>13</v>
      </c>
      <c r="E82" s="10">
        <v>76488785</v>
      </c>
      <c r="F82" s="10">
        <v>38102058.079999998</v>
      </c>
      <c r="G82" s="10">
        <f>G83+G84+G85</f>
        <v>32297049.530000001</v>
      </c>
      <c r="H82" s="21">
        <v>49.81</v>
      </c>
      <c r="I82" s="27">
        <f t="shared" si="1"/>
        <v>117.97380452541913</v>
      </c>
    </row>
    <row r="83" spans="1:9" ht="54.75" customHeight="1" x14ac:dyDescent="0.2">
      <c r="A83" s="8" t="s">
        <v>102</v>
      </c>
      <c r="B83" s="9" t="s">
        <v>142</v>
      </c>
      <c r="C83" s="9" t="s">
        <v>147</v>
      </c>
      <c r="D83" s="9" t="s">
        <v>42</v>
      </c>
      <c r="E83" s="10">
        <v>59352037</v>
      </c>
      <c r="F83" s="10">
        <v>29651002.280000001</v>
      </c>
      <c r="G83" s="10">
        <v>25433867.100000001</v>
      </c>
      <c r="H83" s="21">
        <v>49.96</v>
      </c>
      <c r="I83" s="27">
        <f t="shared" si="1"/>
        <v>116.58078641135936</v>
      </c>
    </row>
    <row r="84" spans="1:9" ht="67.5" customHeight="1" x14ac:dyDescent="0.2">
      <c r="A84" s="8" t="s">
        <v>112</v>
      </c>
      <c r="B84" s="9" t="s">
        <v>142</v>
      </c>
      <c r="C84" s="9" t="s">
        <v>148</v>
      </c>
      <c r="D84" s="9" t="s">
        <v>42</v>
      </c>
      <c r="E84" s="10">
        <v>841840</v>
      </c>
      <c r="F84" s="10">
        <v>661347.69999999995</v>
      </c>
      <c r="G84" s="10">
        <v>545456.15</v>
      </c>
      <c r="H84" s="21">
        <v>78.56</v>
      </c>
      <c r="I84" s="27">
        <f t="shared" si="1"/>
        <v>121.24672166589374</v>
      </c>
    </row>
    <row r="85" spans="1:9" ht="57.75" customHeight="1" x14ac:dyDescent="0.2">
      <c r="A85" s="8" t="s">
        <v>149</v>
      </c>
      <c r="B85" s="9" t="s">
        <v>142</v>
      </c>
      <c r="C85" s="9" t="s">
        <v>150</v>
      </c>
      <c r="D85" s="9" t="s">
        <v>42</v>
      </c>
      <c r="E85" s="10">
        <v>16294908</v>
      </c>
      <c r="F85" s="10">
        <v>7789708.0999999996</v>
      </c>
      <c r="G85" s="10">
        <v>6317726.2800000003</v>
      </c>
      <c r="H85" s="21">
        <v>47.8</v>
      </c>
      <c r="I85" s="27">
        <f t="shared" si="1"/>
        <v>123.29923385031489</v>
      </c>
    </row>
    <row r="86" spans="1:9" ht="54.75" customHeight="1" x14ac:dyDescent="0.2">
      <c r="A86" s="8" t="s">
        <v>151</v>
      </c>
      <c r="B86" s="9" t="s">
        <v>13</v>
      </c>
      <c r="C86" s="9" t="s">
        <v>152</v>
      </c>
      <c r="D86" s="9" t="s">
        <v>13</v>
      </c>
      <c r="E86" s="10">
        <v>33304109.359999999</v>
      </c>
      <c r="F86" s="10">
        <v>8865229.7599999998</v>
      </c>
      <c r="G86" s="10">
        <f>G87+G88+G89+G90</f>
        <v>1320562.05</v>
      </c>
      <c r="H86" s="21">
        <v>26.62</v>
      </c>
      <c r="I86" s="27">
        <f t="shared" si="1"/>
        <v>671.32246909564003</v>
      </c>
    </row>
    <row r="87" spans="1:9" ht="114" customHeight="1" x14ac:dyDescent="0.2">
      <c r="A87" s="8" t="s">
        <v>153</v>
      </c>
      <c r="B87" s="9" t="s">
        <v>142</v>
      </c>
      <c r="C87" s="9" t="s">
        <v>154</v>
      </c>
      <c r="D87" s="9" t="s">
        <v>42</v>
      </c>
      <c r="E87" s="10">
        <v>28083902.289999999</v>
      </c>
      <c r="F87" s="10">
        <v>3645022.69</v>
      </c>
      <c r="G87" s="10">
        <v>0</v>
      </c>
      <c r="H87" s="21">
        <v>12.98</v>
      </c>
      <c r="I87" s="27">
        <v>0</v>
      </c>
    </row>
    <row r="88" spans="1:9" ht="41.25" customHeight="1" x14ac:dyDescent="0.2">
      <c r="A88" s="8" t="s">
        <v>155</v>
      </c>
      <c r="B88" s="9" t="s">
        <v>142</v>
      </c>
      <c r="C88" s="9" t="s">
        <v>156</v>
      </c>
      <c r="D88" s="9" t="s">
        <v>42</v>
      </c>
      <c r="E88" s="10">
        <v>5050505.05</v>
      </c>
      <c r="F88" s="10">
        <v>5050505.05</v>
      </c>
      <c r="G88" s="10">
        <v>0</v>
      </c>
      <c r="H88" s="21">
        <v>100</v>
      </c>
      <c r="I88" s="27">
        <v>0</v>
      </c>
    </row>
    <row r="89" spans="1:9" ht="66.75" customHeight="1" x14ac:dyDescent="0.2">
      <c r="A89" s="8" t="s">
        <v>157</v>
      </c>
      <c r="B89" s="9" t="s">
        <v>142</v>
      </c>
      <c r="C89" s="9" t="s">
        <v>403</v>
      </c>
      <c r="D89" s="9" t="s">
        <v>42</v>
      </c>
      <c r="E89" s="10">
        <v>169702.02</v>
      </c>
      <c r="F89" s="10">
        <v>169702.02</v>
      </c>
      <c r="G89" s="10">
        <v>173201.03</v>
      </c>
      <c r="H89" s="21">
        <v>100</v>
      </c>
      <c r="I89" s="27">
        <f t="shared" si="1"/>
        <v>97.979798388034993</v>
      </c>
    </row>
    <row r="90" spans="1:9" ht="66.75" customHeight="1" x14ac:dyDescent="0.2">
      <c r="A90" s="8" t="s">
        <v>404</v>
      </c>
      <c r="B90" s="9" t="s">
        <v>142</v>
      </c>
      <c r="C90" s="9" t="s">
        <v>405</v>
      </c>
      <c r="D90" s="9" t="s">
        <v>42</v>
      </c>
      <c r="E90" s="10">
        <v>0</v>
      </c>
      <c r="F90" s="10">
        <v>0</v>
      </c>
      <c r="G90" s="10">
        <v>1147361.02</v>
      </c>
      <c r="H90" s="21">
        <v>0</v>
      </c>
      <c r="I90" s="27">
        <f t="shared" si="1"/>
        <v>0</v>
      </c>
    </row>
    <row r="91" spans="1:9" ht="66" customHeight="1" x14ac:dyDescent="0.2">
      <c r="A91" s="8" t="s">
        <v>158</v>
      </c>
      <c r="B91" s="9" t="s">
        <v>13</v>
      </c>
      <c r="C91" s="9" t="s">
        <v>159</v>
      </c>
      <c r="D91" s="9" t="s">
        <v>13</v>
      </c>
      <c r="E91" s="10">
        <v>650000</v>
      </c>
      <c r="F91" s="10">
        <v>392556.58</v>
      </c>
      <c r="G91" s="10">
        <f>G92+G93+G94+G95</f>
        <v>388522.79000000004</v>
      </c>
      <c r="H91" s="21">
        <v>60.39</v>
      </c>
      <c r="I91" s="27">
        <f t="shared" si="1"/>
        <v>101.03823767969955</v>
      </c>
    </row>
    <row r="92" spans="1:9" ht="32.25" customHeight="1" x14ac:dyDescent="0.2">
      <c r="A92" s="23" t="s">
        <v>160</v>
      </c>
      <c r="B92" s="9" t="s">
        <v>142</v>
      </c>
      <c r="C92" s="9" t="s">
        <v>161</v>
      </c>
      <c r="D92" s="9" t="s">
        <v>136</v>
      </c>
      <c r="E92" s="10">
        <v>60000</v>
      </c>
      <c r="F92" s="10">
        <v>22589.5</v>
      </c>
      <c r="G92" s="10">
        <v>2835.2</v>
      </c>
      <c r="H92" s="21">
        <v>37.65</v>
      </c>
      <c r="I92" s="27">
        <f t="shared" si="1"/>
        <v>796.75155191873591</v>
      </c>
    </row>
    <row r="93" spans="1:9" ht="32.25" customHeight="1" x14ac:dyDescent="0.2">
      <c r="A93" s="24"/>
      <c r="B93" s="9" t="s">
        <v>142</v>
      </c>
      <c r="C93" s="9" t="s">
        <v>161</v>
      </c>
      <c r="D93" s="9" t="s">
        <v>22</v>
      </c>
      <c r="E93" s="10">
        <v>190000</v>
      </c>
      <c r="F93" s="10">
        <v>71355</v>
      </c>
      <c r="G93" s="10">
        <v>129432.2</v>
      </c>
      <c r="H93" s="21">
        <v>37.56</v>
      </c>
      <c r="I93" s="27">
        <f t="shared" si="1"/>
        <v>55.129249135841008</v>
      </c>
    </row>
    <row r="94" spans="1:9" ht="32.25" customHeight="1" x14ac:dyDescent="0.2">
      <c r="A94" s="23" t="s">
        <v>162</v>
      </c>
      <c r="B94" s="9" t="s">
        <v>142</v>
      </c>
      <c r="C94" s="9" t="s">
        <v>163</v>
      </c>
      <c r="D94" s="9" t="s">
        <v>136</v>
      </c>
      <c r="E94" s="10">
        <v>60000</v>
      </c>
      <c r="F94" s="10">
        <v>43912.4</v>
      </c>
      <c r="G94" s="10">
        <v>45571.1</v>
      </c>
      <c r="H94" s="21">
        <v>73.19</v>
      </c>
      <c r="I94" s="27">
        <f t="shared" si="1"/>
        <v>96.360193192615512</v>
      </c>
    </row>
    <row r="95" spans="1:9" ht="32.25" customHeight="1" x14ac:dyDescent="0.2">
      <c r="A95" s="24"/>
      <c r="B95" s="9" t="s">
        <v>142</v>
      </c>
      <c r="C95" s="9" t="s">
        <v>163</v>
      </c>
      <c r="D95" s="9" t="s">
        <v>22</v>
      </c>
      <c r="E95" s="10">
        <v>340000</v>
      </c>
      <c r="F95" s="10">
        <v>254699.68</v>
      </c>
      <c r="G95" s="10">
        <v>210684.29</v>
      </c>
      <c r="H95" s="21">
        <v>74.91</v>
      </c>
      <c r="I95" s="27">
        <f t="shared" si="1"/>
        <v>120.89163363817966</v>
      </c>
    </row>
    <row r="96" spans="1:9" ht="50.25" customHeight="1" x14ac:dyDescent="0.2">
      <c r="A96" s="8" t="s">
        <v>48</v>
      </c>
      <c r="B96" s="9" t="s">
        <v>13</v>
      </c>
      <c r="C96" s="9" t="s">
        <v>164</v>
      </c>
      <c r="D96" s="9" t="s">
        <v>13</v>
      </c>
      <c r="E96" s="10">
        <v>33819292</v>
      </c>
      <c r="F96" s="10">
        <v>14966399.310000001</v>
      </c>
      <c r="G96" s="10">
        <f>G97+G98+G99+G100+G101</f>
        <v>12278021.77</v>
      </c>
      <c r="H96" s="21">
        <v>44.25</v>
      </c>
      <c r="I96" s="27">
        <f t="shared" si="1"/>
        <v>121.89585252706389</v>
      </c>
    </row>
    <row r="97" spans="1:9" ht="32.25" customHeight="1" x14ac:dyDescent="0.2">
      <c r="A97" s="23" t="s">
        <v>134</v>
      </c>
      <c r="B97" s="9" t="s">
        <v>142</v>
      </c>
      <c r="C97" s="9" t="s">
        <v>165</v>
      </c>
      <c r="D97" s="9" t="s">
        <v>136</v>
      </c>
      <c r="E97" s="10">
        <v>31998796.800000001</v>
      </c>
      <c r="F97" s="10">
        <v>14228387.960000001</v>
      </c>
      <c r="G97" s="10">
        <v>11281097.92</v>
      </c>
      <c r="H97" s="21">
        <v>44.47</v>
      </c>
      <c r="I97" s="27">
        <f t="shared" si="1"/>
        <v>126.12591487903688</v>
      </c>
    </row>
    <row r="98" spans="1:9" ht="37.5" customHeight="1" x14ac:dyDescent="0.2">
      <c r="A98" s="25"/>
      <c r="B98" s="9" t="s">
        <v>142</v>
      </c>
      <c r="C98" s="9" t="s">
        <v>165</v>
      </c>
      <c r="D98" s="9" t="s">
        <v>22</v>
      </c>
      <c r="E98" s="10">
        <v>720156.2</v>
      </c>
      <c r="F98" s="10">
        <v>335976.23</v>
      </c>
      <c r="G98" s="10">
        <v>380361.93</v>
      </c>
      <c r="H98" s="21">
        <v>46.65</v>
      </c>
      <c r="I98" s="27">
        <f t="shared" si="1"/>
        <v>88.330667057031704</v>
      </c>
    </row>
    <row r="99" spans="1:9" ht="34.5" customHeight="1" x14ac:dyDescent="0.2">
      <c r="A99" s="24"/>
      <c r="B99" s="9" t="s">
        <v>142</v>
      </c>
      <c r="C99" s="9" t="s">
        <v>165</v>
      </c>
      <c r="D99" s="9" t="s">
        <v>137</v>
      </c>
      <c r="E99" s="10">
        <v>200339</v>
      </c>
      <c r="F99" s="10">
        <v>99424.12</v>
      </c>
      <c r="G99" s="10">
        <v>74708</v>
      </c>
      <c r="H99" s="21">
        <v>49.63</v>
      </c>
      <c r="I99" s="27">
        <f t="shared" si="1"/>
        <v>133.08363227499063</v>
      </c>
    </row>
    <row r="100" spans="1:9" ht="40.5" customHeight="1" x14ac:dyDescent="0.2">
      <c r="A100" s="8" t="s">
        <v>166</v>
      </c>
      <c r="B100" s="9" t="s">
        <v>142</v>
      </c>
      <c r="C100" s="9" t="s">
        <v>167</v>
      </c>
      <c r="D100" s="9" t="s">
        <v>22</v>
      </c>
      <c r="E100" s="10">
        <v>900000</v>
      </c>
      <c r="F100" s="10">
        <v>302611</v>
      </c>
      <c r="G100" s="10">
        <v>321765.92</v>
      </c>
      <c r="H100" s="21">
        <v>33.619999999999997</v>
      </c>
      <c r="I100" s="27">
        <f t="shared" si="1"/>
        <v>94.046939464564801</v>
      </c>
    </row>
    <row r="101" spans="1:9" ht="42.75" customHeight="1" x14ac:dyDescent="0.2">
      <c r="A101" s="8" t="s">
        <v>406</v>
      </c>
      <c r="B101" s="9" t="s">
        <v>142</v>
      </c>
      <c r="C101" s="9" t="s">
        <v>167</v>
      </c>
      <c r="D101" s="9" t="s">
        <v>22</v>
      </c>
      <c r="E101" s="10">
        <v>0</v>
      </c>
      <c r="F101" s="10">
        <v>0</v>
      </c>
      <c r="G101" s="10">
        <v>220088</v>
      </c>
      <c r="H101" s="21">
        <v>0</v>
      </c>
      <c r="I101" s="27">
        <f t="shared" si="1"/>
        <v>0</v>
      </c>
    </row>
    <row r="102" spans="1:9" ht="55.5" customHeight="1" x14ac:dyDescent="0.2">
      <c r="A102" s="5" t="s">
        <v>168</v>
      </c>
      <c r="B102" s="6" t="s">
        <v>13</v>
      </c>
      <c r="C102" s="6" t="s">
        <v>169</v>
      </c>
      <c r="D102" s="6" t="s">
        <v>13</v>
      </c>
      <c r="E102" s="7">
        <v>23755030.789999999</v>
      </c>
      <c r="F102" s="7">
        <v>9074057.6799999997</v>
      </c>
      <c r="G102" s="7">
        <f>G103</f>
        <v>8343521.9199999999</v>
      </c>
      <c r="H102" s="20">
        <v>38.200000000000003</v>
      </c>
      <c r="I102" s="28">
        <f t="shared" si="1"/>
        <v>108.75572410553455</v>
      </c>
    </row>
    <row r="103" spans="1:9" ht="32.25" customHeight="1" x14ac:dyDescent="0.2">
      <c r="A103" s="8" t="s">
        <v>15</v>
      </c>
      <c r="B103" s="9" t="s">
        <v>13</v>
      </c>
      <c r="C103" s="9" t="s">
        <v>170</v>
      </c>
      <c r="D103" s="9" t="s">
        <v>13</v>
      </c>
      <c r="E103" s="10">
        <v>23755030.789999999</v>
      </c>
      <c r="F103" s="10">
        <v>9074057.6799999997</v>
      </c>
      <c r="G103" s="10">
        <f>G104+G108</f>
        <v>8343521.9199999999</v>
      </c>
      <c r="H103" s="21">
        <v>38.200000000000003</v>
      </c>
      <c r="I103" s="27">
        <f t="shared" si="1"/>
        <v>108.75572410553455</v>
      </c>
    </row>
    <row r="104" spans="1:9" ht="39" customHeight="1" x14ac:dyDescent="0.2">
      <c r="A104" s="8" t="s">
        <v>171</v>
      </c>
      <c r="B104" s="9" t="s">
        <v>13</v>
      </c>
      <c r="C104" s="9" t="s">
        <v>172</v>
      </c>
      <c r="D104" s="9" t="s">
        <v>13</v>
      </c>
      <c r="E104" s="10">
        <v>5350000</v>
      </c>
      <c r="F104" s="10">
        <v>1062000</v>
      </c>
      <c r="G104" s="10">
        <f>G105+G106+G107</f>
        <v>1167019.27</v>
      </c>
      <c r="H104" s="21">
        <v>19.850000000000001</v>
      </c>
      <c r="I104" s="27">
        <f t="shared" si="1"/>
        <v>91.001068045774431</v>
      </c>
    </row>
    <row r="105" spans="1:9" ht="31.5" customHeight="1" x14ac:dyDescent="0.2">
      <c r="A105" s="8" t="s">
        <v>173</v>
      </c>
      <c r="B105" s="9" t="s">
        <v>87</v>
      </c>
      <c r="C105" s="9" t="s">
        <v>174</v>
      </c>
      <c r="D105" s="9" t="s">
        <v>42</v>
      </c>
      <c r="E105" s="10">
        <v>2700000</v>
      </c>
      <c r="F105" s="10">
        <v>1062000</v>
      </c>
      <c r="G105" s="10">
        <v>1063952.46</v>
      </c>
      <c r="H105" s="21">
        <v>39.33</v>
      </c>
      <c r="I105" s="27">
        <f t="shared" si="1"/>
        <v>99.816489920987635</v>
      </c>
    </row>
    <row r="106" spans="1:9" ht="75" customHeight="1" x14ac:dyDescent="0.2">
      <c r="A106" s="8" t="s">
        <v>175</v>
      </c>
      <c r="B106" s="9" t="s">
        <v>87</v>
      </c>
      <c r="C106" s="9" t="s">
        <v>176</v>
      </c>
      <c r="D106" s="9" t="s">
        <v>42</v>
      </c>
      <c r="E106" s="10">
        <v>2650000</v>
      </c>
      <c r="F106" s="10">
        <v>0</v>
      </c>
      <c r="G106" s="10">
        <v>744.21</v>
      </c>
      <c r="H106" s="21">
        <v>0</v>
      </c>
      <c r="I106" s="27">
        <v>0</v>
      </c>
    </row>
    <row r="107" spans="1:9" ht="75" customHeight="1" x14ac:dyDescent="0.2">
      <c r="A107" s="8" t="s">
        <v>407</v>
      </c>
      <c r="B107" s="9" t="s">
        <v>87</v>
      </c>
      <c r="C107" s="9" t="s">
        <v>408</v>
      </c>
      <c r="D107" s="9" t="s">
        <v>42</v>
      </c>
      <c r="E107" s="10">
        <v>0</v>
      </c>
      <c r="F107" s="10">
        <v>0</v>
      </c>
      <c r="G107" s="10">
        <v>102322.6</v>
      </c>
      <c r="H107" s="21">
        <v>0</v>
      </c>
      <c r="I107" s="27">
        <v>0</v>
      </c>
    </row>
    <row r="108" spans="1:9" ht="48.75" customHeight="1" x14ac:dyDescent="0.2">
      <c r="A108" s="8" t="s">
        <v>177</v>
      </c>
      <c r="B108" s="9" t="s">
        <v>13</v>
      </c>
      <c r="C108" s="9" t="s">
        <v>178</v>
      </c>
      <c r="D108" s="9" t="s">
        <v>13</v>
      </c>
      <c r="E108" s="10">
        <v>18405030.789999999</v>
      </c>
      <c r="F108" s="10">
        <v>8012057.6799999997</v>
      </c>
      <c r="G108" s="10">
        <f>G109+G110+G111</f>
        <v>7176502.6500000004</v>
      </c>
      <c r="H108" s="21">
        <v>43.53</v>
      </c>
      <c r="I108" s="27">
        <f t="shared" si="1"/>
        <v>111.64292791001755</v>
      </c>
    </row>
    <row r="109" spans="1:9" ht="60" customHeight="1" x14ac:dyDescent="0.2">
      <c r="A109" s="8" t="s">
        <v>102</v>
      </c>
      <c r="B109" s="9" t="s">
        <v>87</v>
      </c>
      <c r="C109" s="9" t="s">
        <v>179</v>
      </c>
      <c r="D109" s="9" t="s">
        <v>42</v>
      </c>
      <c r="E109" s="10">
        <v>15372612.9</v>
      </c>
      <c r="F109" s="10">
        <v>7081186.1600000001</v>
      </c>
      <c r="G109" s="10">
        <v>5696090.3300000001</v>
      </c>
      <c r="H109" s="21">
        <v>46.06</v>
      </c>
      <c r="I109" s="27">
        <f t="shared" si="1"/>
        <v>124.31660577264758</v>
      </c>
    </row>
    <row r="110" spans="1:9" ht="53.25" customHeight="1" x14ac:dyDescent="0.2">
      <c r="A110" s="8" t="s">
        <v>180</v>
      </c>
      <c r="B110" s="9" t="s">
        <v>87</v>
      </c>
      <c r="C110" s="9" t="s">
        <v>181</v>
      </c>
      <c r="D110" s="9" t="s">
        <v>42</v>
      </c>
      <c r="E110" s="10">
        <v>2600000</v>
      </c>
      <c r="F110" s="10">
        <v>656124</v>
      </c>
      <c r="G110" s="10">
        <v>1200000</v>
      </c>
      <c r="H110" s="21">
        <v>25.24</v>
      </c>
      <c r="I110" s="27">
        <f t="shared" si="1"/>
        <v>54.677</v>
      </c>
    </row>
    <row r="111" spans="1:9" ht="54.75" customHeight="1" x14ac:dyDescent="0.2">
      <c r="A111" s="8" t="s">
        <v>182</v>
      </c>
      <c r="B111" s="9" t="s">
        <v>87</v>
      </c>
      <c r="C111" s="9" t="s">
        <v>409</v>
      </c>
      <c r="D111" s="9" t="s">
        <v>42</v>
      </c>
      <c r="E111" s="10">
        <v>432417.89</v>
      </c>
      <c r="F111" s="10">
        <v>274747.52000000002</v>
      </c>
      <c r="G111" s="10">
        <v>280412.32</v>
      </c>
      <c r="H111" s="21">
        <v>63.54</v>
      </c>
      <c r="I111" s="27">
        <f t="shared" si="1"/>
        <v>97.979831984557592</v>
      </c>
    </row>
    <row r="112" spans="1:9" ht="42.75" customHeight="1" x14ac:dyDescent="0.2">
      <c r="A112" s="5" t="s">
        <v>183</v>
      </c>
      <c r="B112" s="6" t="s">
        <v>13</v>
      </c>
      <c r="C112" s="6" t="s">
        <v>184</v>
      </c>
      <c r="D112" s="6" t="s">
        <v>13</v>
      </c>
      <c r="E112" s="7">
        <v>500000</v>
      </c>
      <c r="F112" s="7">
        <v>429505.02</v>
      </c>
      <c r="G112" s="7">
        <f>G113</f>
        <v>476525</v>
      </c>
      <c r="H112" s="20">
        <v>85.9</v>
      </c>
      <c r="I112" s="28">
        <f t="shared" si="1"/>
        <v>90.132735952993031</v>
      </c>
    </row>
    <row r="113" spans="1:9" ht="32.25" customHeight="1" x14ac:dyDescent="0.2">
      <c r="A113" s="8" t="s">
        <v>15</v>
      </c>
      <c r="B113" s="9" t="s">
        <v>13</v>
      </c>
      <c r="C113" s="9" t="s">
        <v>185</v>
      </c>
      <c r="D113" s="9" t="s">
        <v>13</v>
      </c>
      <c r="E113" s="10">
        <v>500000</v>
      </c>
      <c r="F113" s="10">
        <v>429505.02</v>
      </c>
      <c r="G113" s="10">
        <f>G114</f>
        <v>476525</v>
      </c>
      <c r="H113" s="21">
        <v>85.9</v>
      </c>
      <c r="I113" s="27">
        <f t="shared" si="1"/>
        <v>90.132735952993031</v>
      </c>
    </row>
    <row r="114" spans="1:9" ht="53.25" customHeight="1" x14ac:dyDescent="0.2">
      <c r="A114" s="8" t="s">
        <v>48</v>
      </c>
      <c r="B114" s="9" t="s">
        <v>13</v>
      </c>
      <c r="C114" s="9" t="s">
        <v>186</v>
      </c>
      <c r="D114" s="9" t="s">
        <v>13</v>
      </c>
      <c r="E114" s="10">
        <v>500000</v>
      </c>
      <c r="F114" s="10">
        <v>429505.02</v>
      </c>
      <c r="G114" s="10">
        <f>G115</f>
        <v>476525</v>
      </c>
      <c r="H114" s="21">
        <v>85.9</v>
      </c>
      <c r="I114" s="27">
        <f t="shared" si="1"/>
        <v>90.132735952993031</v>
      </c>
    </row>
    <row r="115" spans="1:9" ht="38.25" customHeight="1" x14ac:dyDescent="0.2">
      <c r="A115" s="8" t="s">
        <v>187</v>
      </c>
      <c r="B115" s="9" t="s">
        <v>26</v>
      </c>
      <c r="C115" s="9" t="s">
        <v>188</v>
      </c>
      <c r="D115" s="9" t="s">
        <v>22</v>
      </c>
      <c r="E115" s="10">
        <v>500000</v>
      </c>
      <c r="F115" s="10">
        <v>429505.02</v>
      </c>
      <c r="G115" s="10">
        <v>476525</v>
      </c>
      <c r="H115" s="21">
        <v>85.9</v>
      </c>
      <c r="I115" s="27">
        <f t="shared" si="1"/>
        <v>90.132735952993031</v>
      </c>
    </row>
    <row r="116" spans="1:9" ht="83.25" customHeight="1" x14ac:dyDescent="0.2">
      <c r="A116" s="5" t="s">
        <v>189</v>
      </c>
      <c r="B116" s="6" t="s">
        <v>13</v>
      </c>
      <c r="C116" s="6" t="s">
        <v>190</v>
      </c>
      <c r="D116" s="6" t="s">
        <v>13</v>
      </c>
      <c r="E116" s="7">
        <v>17300000</v>
      </c>
      <c r="F116" s="7">
        <v>1622100</v>
      </c>
      <c r="G116" s="7">
        <f>G117</f>
        <v>638400</v>
      </c>
      <c r="H116" s="20">
        <v>9.3800000000000008</v>
      </c>
      <c r="I116" s="28">
        <f t="shared" si="1"/>
        <v>254.08834586466168</v>
      </c>
    </row>
    <row r="117" spans="1:9" ht="32.25" customHeight="1" x14ac:dyDescent="0.2">
      <c r="A117" s="8" t="s">
        <v>15</v>
      </c>
      <c r="B117" s="9" t="s">
        <v>13</v>
      </c>
      <c r="C117" s="9" t="s">
        <v>191</v>
      </c>
      <c r="D117" s="9" t="s">
        <v>13</v>
      </c>
      <c r="E117" s="10">
        <v>17300000</v>
      </c>
      <c r="F117" s="10">
        <v>1622100</v>
      </c>
      <c r="G117" s="10">
        <f>G118</f>
        <v>638400</v>
      </c>
      <c r="H117" s="21">
        <v>9.3800000000000008</v>
      </c>
      <c r="I117" s="27">
        <f t="shared" si="1"/>
        <v>254.08834586466168</v>
      </c>
    </row>
    <row r="118" spans="1:9" ht="52.5" customHeight="1" x14ac:dyDescent="0.2">
      <c r="A118" s="8" t="s">
        <v>48</v>
      </c>
      <c r="B118" s="9" t="s">
        <v>13</v>
      </c>
      <c r="C118" s="9" t="s">
        <v>192</v>
      </c>
      <c r="D118" s="9" t="s">
        <v>13</v>
      </c>
      <c r="E118" s="10">
        <v>17300000</v>
      </c>
      <c r="F118" s="10">
        <v>1622100</v>
      </c>
      <c r="G118" s="10">
        <f>G119</f>
        <v>638400</v>
      </c>
      <c r="H118" s="21">
        <v>9.3800000000000008</v>
      </c>
      <c r="I118" s="27">
        <f t="shared" si="1"/>
        <v>254.08834586466168</v>
      </c>
    </row>
    <row r="119" spans="1:9" ht="67.5" customHeight="1" x14ac:dyDescent="0.2">
      <c r="A119" s="8" t="s">
        <v>193</v>
      </c>
      <c r="B119" s="9" t="s">
        <v>26</v>
      </c>
      <c r="C119" s="9" t="s">
        <v>194</v>
      </c>
      <c r="D119" s="9" t="s">
        <v>22</v>
      </c>
      <c r="E119" s="10">
        <v>17300000</v>
      </c>
      <c r="F119" s="10">
        <v>1622100</v>
      </c>
      <c r="G119" s="10">
        <v>638400</v>
      </c>
      <c r="H119" s="21">
        <v>9.3800000000000008</v>
      </c>
      <c r="I119" s="27">
        <f t="shared" si="1"/>
        <v>254.08834586466168</v>
      </c>
    </row>
    <row r="120" spans="1:9" ht="65.25" customHeight="1" x14ac:dyDescent="0.2">
      <c r="A120" s="5" t="s">
        <v>195</v>
      </c>
      <c r="B120" s="6" t="s">
        <v>13</v>
      </c>
      <c r="C120" s="6" t="s">
        <v>196</v>
      </c>
      <c r="D120" s="6" t="s">
        <v>13</v>
      </c>
      <c r="E120" s="7">
        <v>220000</v>
      </c>
      <c r="F120" s="7">
        <v>70000</v>
      </c>
      <c r="G120" s="7">
        <v>0</v>
      </c>
      <c r="H120" s="20">
        <v>31.82</v>
      </c>
      <c r="I120" s="28">
        <v>0</v>
      </c>
    </row>
    <row r="121" spans="1:9" ht="32.25" customHeight="1" x14ac:dyDescent="0.2">
      <c r="A121" s="8" t="s">
        <v>15</v>
      </c>
      <c r="B121" s="9" t="s">
        <v>13</v>
      </c>
      <c r="C121" s="9" t="s">
        <v>197</v>
      </c>
      <c r="D121" s="9" t="s">
        <v>13</v>
      </c>
      <c r="E121" s="10">
        <v>220000</v>
      </c>
      <c r="F121" s="10">
        <v>70000</v>
      </c>
      <c r="G121" s="10">
        <v>0</v>
      </c>
      <c r="H121" s="21">
        <v>31.82</v>
      </c>
      <c r="I121" s="27">
        <v>0</v>
      </c>
    </row>
    <row r="122" spans="1:9" ht="48.75" customHeight="1" x14ac:dyDescent="0.2">
      <c r="A122" s="8" t="s">
        <v>198</v>
      </c>
      <c r="B122" s="9" t="s">
        <v>13</v>
      </c>
      <c r="C122" s="9" t="s">
        <v>199</v>
      </c>
      <c r="D122" s="9" t="s">
        <v>13</v>
      </c>
      <c r="E122" s="10">
        <v>220000</v>
      </c>
      <c r="F122" s="10">
        <v>70000</v>
      </c>
      <c r="G122" s="10">
        <v>0</v>
      </c>
      <c r="H122" s="21">
        <v>31.82</v>
      </c>
      <c r="I122" s="27">
        <v>0</v>
      </c>
    </row>
    <row r="123" spans="1:9" ht="37.5" customHeight="1" x14ac:dyDescent="0.2">
      <c r="A123" s="8" t="s">
        <v>200</v>
      </c>
      <c r="B123" s="9" t="s">
        <v>26</v>
      </c>
      <c r="C123" s="9" t="s">
        <v>201</v>
      </c>
      <c r="D123" s="9" t="s">
        <v>22</v>
      </c>
      <c r="E123" s="10">
        <v>70000</v>
      </c>
      <c r="F123" s="10">
        <v>70000</v>
      </c>
      <c r="G123" s="10">
        <v>0</v>
      </c>
      <c r="H123" s="21">
        <v>100</v>
      </c>
      <c r="I123" s="27">
        <v>0</v>
      </c>
    </row>
    <row r="124" spans="1:9" ht="39" customHeight="1" x14ac:dyDescent="0.2">
      <c r="A124" s="8" t="s">
        <v>200</v>
      </c>
      <c r="B124" s="9" t="s">
        <v>26</v>
      </c>
      <c r="C124" s="9" t="s">
        <v>201</v>
      </c>
      <c r="D124" s="9" t="s">
        <v>52</v>
      </c>
      <c r="E124" s="10">
        <v>150000</v>
      </c>
      <c r="F124" s="10">
        <v>0</v>
      </c>
      <c r="G124" s="10">
        <v>0</v>
      </c>
      <c r="H124" s="21">
        <v>0</v>
      </c>
      <c r="I124" s="27">
        <v>0</v>
      </c>
    </row>
    <row r="125" spans="1:9" ht="66" customHeight="1" x14ac:dyDescent="0.2">
      <c r="A125" s="5" t="s">
        <v>202</v>
      </c>
      <c r="B125" s="6" t="s">
        <v>13</v>
      </c>
      <c r="C125" s="6" t="s">
        <v>203</v>
      </c>
      <c r="D125" s="6" t="s">
        <v>13</v>
      </c>
      <c r="E125" s="7">
        <v>65000</v>
      </c>
      <c r="F125" s="7">
        <v>0</v>
      </c>
      <c r="G125" s="7">
        <v>0</v>
      </c>
      <c r="H125" s="20">
        <v>0</v>
      </c>
      <c r="I125" s="28">
        <v>0</v>
      </c>
    </row>
    <row r="126" spans="1:9" ht="32.25" customHeight="1" x14ac:dyDescent="0.2">
      <c r="A126" s="8" t="s">
        <v>15</v>
      </c>
      <c r="B126" s="9" t="s">
        <v>13</v>
      </c>
      <c r="C126" s="9" t="s">
        <v>204</v>
      </c>
      <c r="D126" s="9" t="s">
        <v>13</v>
      </c>
      <c r="E126" s="10">
        <v>65000</v>
      </c>
      <c r="F126" s="10">
        <v>0</v>
      </c>
      <c r="G126" s="10">
        <v>0</v>
      </c>
      <c r="H126" s="21">
        <v>0</v>
      </c>
      <c r="I126" s="27">
        <v>0</v>
      </c>
    </row>
    <row r="127" spans="1:9" ht="56.25" customHeight="1" x14ac:dyDescent="0.2">
      <c r="A127" s="8" t="s">
        <v>205</v>
      </c>
      <c r="B127" s="9" t="s">
        <v>13</v>
      </c>
      <c r="C127" s="9" t="s">
        <v>206</v>
      </c>
      <c r="D127" s="9" t="s">
        <v>13</v>
      </c>
      <c r="E127" s="10">
        <v>65000</v>
      </c>
      <c r="F127" s="10">
        <v>0</v>
      </c>
      <c r="G127" s="10">
        <v>0</v>
      </c>
      <c r="H127" s="21">
        <v>0</v>
      </c>
      <c r="I127" s="27">
        <v>0</v>
      </c>
    </row>
    <row r="128" spans="1:9" ht="69.75" customHeight="1" x14ac:dyDescent="0.2">
      <c r="A128" s="8" t="s">
        <v>207</v>
      </c>
      <c r="B128" s="9" t="s">
        <v>208</v>
      </c>
      <c r="C128" s="9" t="s">
        <v>209</v>
      </c>
      <c r="D128" s="9" t="s">
        <v>22</v>
      </c>
      <c r="E128" s="10">
        <v>15000</v>
      </c>
      <c r="F128" s="10">
        <v>0</v>
      </c>
      <c r="G128" s="10">
        <v>0</v>
      </c>
      <c r="H128" s="21">
        <v>0</v>
      </c>
      <c r="I128" s="27">
        <v>0</v>
      </c>
    </row>
    <row r="129" spans="1:9" ht="75" customHeight="1" x14ac:dyDescent="0.2">
      <c r="A129" s="8" t="s">
        <v>207</v>
      </c>
      <c r="B129" s="9" t="s">
        <v>26</v>
      </c>
      <c r="C129" s="9" t="s">
        <v>209</v>
      </c>
      <c r="D129" s="9" t="s">
        <v>22</v>
      </c>
      <c r="E129" s="10">
        <v>50000</v>
      </c>
      <c r="F129" s="10">
        <v>0</v>
      </c>
      <c r="G129" s="10">
        <v>0</v>
      </c>
      <c r="H129" s="21">
        <v>0</v>
      </c>
      <c r="I129" s="27">
        <v>0</v>
      </c>
    </row>
    <row r="130" spans="1:9" ht="75" customHeight="1" x14ac:dyDescent="0.2">
      <c r="A130" s="5" t="s">
        <v>210</v>
      </c>
      <c r="B130" s="6" t="s">
        <v>13</v>
      </c>
      <c r="C130" s="6" t="s">
        <v>211</v>
      </c>
      <c r="D130" s="6" t="s">
        <v>13</v>
      </c>
      <c r="E130" s="7">
        <v>33255328.52</v>
      </c>
      <c r="F130" s="7">
        <v>5489510.4400000004</v>
      </c>
      <c r="G130" s="7">
        <f>G131+G135</f>
        <v>10588461.66</v>
      </c>
      <c r="H130" s="20">
        <v>16.510000000000002</v>
      </c>
      <c r="I130" s="28">
        <f t="shared" si="1"/>
        <v>51.844267999172224</v>
      </c>
    </row>
    <row r="131" spans="1:9" ht="43.5" customHeight="1" x14ac:dyDescent="0.2">
      <c r="A131" s="8" t="s">
        <v>82</v>
      </c>
      <c r="B131" s="9" t="s">
        <v>13</v>
      </c>
      <c r="C131" s="9" t="s">
        <v>212</v>
      </c>
      <c r="D131" s="9" t="s">
        <v>13</v>
      </c>
      <c r="E131" s="10">
        <v>16292305.779999999</v>
      </c>
      <c r="F131" s="10">
        <v>2551626.1800000002</v>
      </c>
      <c r="G131" s="10">
        <f>G132</f>
        <v>10588461.66</v>
      </c>
      <c r="H131" s="21">
        <v>15.66</v>
      </c>
      <c r="I131" s="27">
        <f t="shared" si="1"/>
        <v>24.098176505084499</v>
      </c>
    </row>
    <row r="132" spans="1:9" ht="45.75" customHeight="1" x14ac:dyDescent="0.2">
      <c r="A132" s="8" t="s">
        <v>213</v>
      </c>
      <c r="B132" s="9" t="s">
        <v>13</v>
      </c>
      <c r="C132" s="9" t="s">
        <v>214</v>
      </c>
      <c r="D132" s="9" t="s">
        <v>13</v>
      </c>
      <c r="E132" s="10">
        <v>16292305.779999999</v>
      </c>
      <c r="F132" s="10">
        <v>2551626.1800000002</v>
      </c>
      <c r="G132" s="10">
        <f>G133+G134</f>
        <v>10588461.66</v>
      </c>
      <c r="H132" s="21">
        <v>15.66</v>
      </c>
      <c r="I132" s="27">
        <f t="shared" si="1"/>
        <v>24.098176505084499</v>
      </c>
    </row>
    <row r="133" spans="1:9" ht="101.25" customHeight="1" x14ac:dyDescent="0.2">
      <c r="A133" s="8" t="s">
        <v>215</v>
      </c>
      <c r="B133" s="9" t="s">
        <v>20</v>
      </c>
      <c r="C133" s="9" t="s">
        <v>216</v>
      </c>
      <c r="D133" s="9" t="s">
        <v>42</v>
      </c>
      <c r="E133" s="10">
        <v>144000</v>
      </c>
      <c r="F133" s="10">
        <v>87032.49</v>
      </c>
      <c r="G133" s="10">
        <v>0</v>
      </c>
      <c r="H133" s="21">
        <v>60.44</v>
      </c>
      <c r="I133" s="27">
        <v>0</v>
      </c>
    </row>
    <row r="134" spans="1:9" ht="78.75" customHeight="1" x14ac:dyDescent="0.2">
      <c r="A134" s="8" t="s">
        <v>217</v>
      </c>
      <c r="B134" s="9" t="s">
        <v>20</v>
      </c>
      <c r="C134" s="9" t="s">
        <v>218</v>
      </c>
      <c r="D134" s="9" t="s">
        <v>22</v>
      </c>
      <c r="E134" s="10">
        <v>16148305.779999999</v>
      </c>
      <c r="F134" s="10">
        <v>2464593.69</v>
      </c>
      <c r="G134" s="10">
        <v>10588461.66</v>
      </c>
      <c r="H134" s="21">
        <v>15.26</v>
      </c>
      <c r="I134" s="27">
        <f t="shared" si="1"/>
        <v>23.276220561013957</v>
      </c>
    </row>
    <row r="135" spans="1:9" ht="36.75" customHeight="1" x14ac:dyDescent="0.2">
      <c r="A135" s="8" t="s">
        <v>30</v>
      </c>
      <c r="B135" s="9" t="s">
        <v>13</v>
      </c>
      <c r="C135" s="9" t="s">
        <v>219</v>
      </c>
      <c r="D135" s="9" t="s">
        <v>13</v>
      </c>
      <c r="E135" s="10">
        <v>16552921.73</v>
      </c>
      <c r="F135" s="10">
        <v>2937884.26</v>
      </c>
      <c r="G135" s="10">
        <f>G136</f>
        <v>0</v>
      </c>
      <c r="H135" s="21">
        <v>17.75</v>
      </c>
      <c r="I135" s="27">
        <v>0</v>
      </c>
    </row>
    <row r="136" spans="1:9" ht="52.5" customHeight="1" x14ac:dyDescent="0.2">
      <c r="A136" s="8" t="s">
        <v>220</v>
      </c>
      <c r="B136" s="9" t="s">
        <v>13</v>
      </c>
      <c r="C136" s="9" t="s">
        <v>221</v>
      </c>
      <c r="D136" s="9" t="s">
        <v>13</v>
      </c>
      <c r="E136" s="10">
        <v>16552921.73</v>
      </c>
      <c r="F136" s="10">
        <v>2937884.26</v>
      </c>
      <c r="G136" s="10">
        <f>G137</f>
        <v>0</v>
      </c>
      <c r="H136" s="21">
        <v>17.75</v>
      </c>
      <c r="I136" s="27">
        <v>0</v>
      </c>
    </row>
    <row r="137" spans="1:9" ht="60" customHeight="1" x14ac:dyDescent="0.2">
      <c r="A137" s="8" t="s">
        <v>222</v>
      </c>
      <c r="B137" s="9" t="s">
        <v>20</v>
      </c>
      <c r="C137" s="9" t="s">
        <v>410</v>
      </c>
      <c r="D137" s="9" t="s">
        <v>22</v>
      </c>
      <c r="E137" s="10">
        <v>16552921.73</v>
      </c>
      <c r="F137" s="10">
        <v>2937884.26</v>
      </c>
      <c r="G137" s="10">
        <v>0</v>
      </c>
      <c r="H137" s="21">
        <v>17.75</v>
      </c>
      <c r="I137" s="27">
        <v>0</v>
      </c>
    </row>
    <row r="138" spans="1:9" ht="32.25" customHeight="1" x14ac:dyDescent="0.2">
      <c r="A138" s="8" t="s">
        <v>15</v>
      </c>
      <c r="B138" s="9" t="s">
        <v>13</v>
      </c>
      <c r="C138" s="9" t="s">
        <v>223</v>
      </c>
      <c r="D138" s="9" t="s">
        <v>13</v>
      </c>
      <c r="E138" s="10">
        <v>410101.01</v>
      </c>
      <c r="F138" s="10">
        <v>0</v>
      </c>
      <c r="G138" s="10">
        <v>0</v>
      </c>
      <c r="H138" s="21">
        <v>0</v>
      </c>
      <c r="I138" s="27">
        <v>0</v>
      </c>
    </row>
    <row r="139" spans="1:9" ht="57.75" customHeight="1" x14ac:dyDescent="0.2">
      <c r="A139" s="8" t="s">
        <v>224</v>
      </c>
      <c r="B139" s="9" t="s">
        <v>13</v>
      </c>
      <c r="C139" s="9" t="s">
        <v>225</v>
      </c>
      <c r="D139" s="9" t="s">
        <v>13</v>
      </c>
      <c r="E139" s="10">
        <v>410101.01</v>
      </c>
      <c r="F139" s="10">
        <v>0</v>
      </c>
      <c r="G139" s="10">
        <v>0</v>
      </c>
      <c r="H139" s="21">
        <v>0</v>
      </c>
      <c r="I139" s="27">
        <v>0</v>
      </c>
    </row>
    <row r="140" spans="1:9" ht="88.5" customHeight="1" x14ac:dyDescent="0.2">
      <c r="A140" s="8" t="s">
        <v>226</v>
      </c>
      <c r="B140" s="9" t="s">
        <v>20</v>
      </c>
      <c r="C140" s="9" t="s">
        <v>227</v>
      </c>
      <c r="D140" s="9" t="s">
        <v>22</v>
      </c>
      <c r="E140" s="10">
        <v>410101.01</v>
      </c>
      <c r="F140" s="10">
        <v>0</v>
      </c>
      <c r="G140" s="10">
        <v>0</v>
      </c>
      <c r="H140" s="21">
        <v>0</v>
      </c>
      <c r="I140" s="27">
        <v>0</v>
      </c>
    </row>
    <row r="141" spans="1:9" ht="55.5" customHeight="1" x14ac:dyDescent="0.2">
      <c r="A141" s="5" t="s">
        <v>228</v>
      </c>
      <c r="B141" s="6" t="s">
        <v>13</v>
      </c>
      <c r="C141" s="6" t="s">
        <v>229</v>
      </c>
      <c r="D141" s="6" t="s">
        <v>13</v>
      </c>
      <c r="E141" s="7">
        <v>3091200</v>
      </c>
      <c r="F141" s="7">
        <v>869400</v>
      </c>
      <c r="G141" s="7">
        <f>G142</f>
        <v>1386000</v>
      </c>
      <c r="H141" s="20">
        <v>28.13</v>
      </c>
      <c r="I141" s="28">
        <f t="shared" si="1"/>
        <v>62.727272727272734</v>
      </c>
    </row>
    <row r="142" spans="1:9" ht="32.25" customHeight="1" x14ac:dyDescent="0.2">
      <c r="A142" s="8" t="s">
        <v>15</v>
      </c>
      <c r="B142" s="9" t="s">
        <v>13</v>
      </c>
      <c r="C142" s="9" t="s">
        <v>230</v>
      </c>
      <c r="D142" s="9" t="s">
        <v>13</v>
      </c>
      <c r="E142" s="10">
        <v>3091200</v>
      </c>
      <c r="F142" s="10">
        <v>869400</v>
      </c>
      <c r="G142" s="10">
        <f>G143</f>
        <v>1386000</v>
      </c>
      <c r="H142" s="21">
        <v>28.13</v>
      </c>
      <c r="I142" s="27">
        <f t="shared" ref="I142:I210" si="2">F142/G142*100</f>
        <v>62.727272727272734</v>
      </c>
    </row>
    <row r="143" spans="1:9" ht="56.25" customHeight="1" x14ac:dyDescent="0.2">
      <c r="A143" s="8" t="s">
        <v>231</v>
      </c>
      <c r="B143" s="9" t="s">
        <v>13</v>
      </c>
      <c r="C143" s="9" t="s">
        <v>232</v>
      </c>
      <c r="D143" s="9" t="s">
        <v>13</v>
      </c>
      <c r="E143" s="10">
        <v>3091200</v>
      </c>
      <c r="F143" s="10">
        <v>869400</v>
      </c>
      <c r="G143" s="10">
        <f>G144</f>
        <v>1386000</v>
      </c>
      <c r="H143" s="21">
        <v>28.13</v>
      </c>
      <c r="I143" s="27">
        <f t="shared" si="2"/>
        <v>62.727272727272734</v>
      </c>
    </row>
    <row r="144" spans="1:9" ht="39.75" customHeight="1" x14ac:dyDescent="0.2">
      <c r="A144" s="8" t="s">
        <v>233</v>
      </c>
      <c r="B144" s="9" t="s">
        <v>20</v>
      </c>
      <c r="C144" s="9" t="s">
        <v>234</v>
      </c>
      <c r="D144" s="9" t="s">
        <v>89</v>
      </c>
      <c r="E144" s="10">
        <v>3091200</v>
      </c>
      <c r="F144" s="10">
        <v>869400</v>
      </c>
      <c r="G144" s="10">
        <f>1027818.18+358181.82</f>
        <v>1386000</v>
      </c>
      <c r="H144" s="21">
        <v>28.13</v>
      </c>
      <c r="I144" s="27">
        <f t="shared" si="2"/>
        <v>62.727272727272734</v>
      </c>
    </row>
    <row r="145" spans="1:9" ht="55.5" customHeight="1" x14ac:dyDescent="0.2">
      <c r="A145" s="5" t="s">
        <v>235</v>
      </c>
      <c r="B145" s="6" t="s">
        <v>13</v>
      </c>
      <c r="C145" s="6" t="s">
        <v>236</v>
      </c>
      <c r="D145" s="6" t="s">
        <v>13</v>
      </c>
      <c r="E145" s="7">
        <v>9140909.0999999996</v>
      </c>
      <c r="F145" s="7">
        <v>1349.05</v>
      </c>
      <c r="G145" s="7">
        <f>G146+G152</f>
        <v>3213.5</v>
      </c>
      <c r="H145" s="20">
        <v>0.01</v>
      </c>
      <c r="I145" s="28">
        <f t="shared" si="2"/>
        <v>41.980706394896529</v>
      </c>
    </row>
    <row r="146" spans="1:9" ht="32.25" customHeight="1" x14ac:dyDescent="0.2">
      <c r="A146" s="8" t="s">
        <v>36</v>
      </c>
      <c r="B146" s="9" t="s">
        <v>13</v>
      </c>
      <c r="C146" s="9" t="s">
        <v>237</v>
      </c>
      <c r="D146" s="9" t="s">
        <v>13</v>
      </c>
      <c r="E146" s="10">
        <v>9090909.0999999996</v>
      </c>
      <c r="F146" s="10">
        <v>0</v>
      </c>
      <c r="G146" s="10">
        <v>0</v>
      </c>
      <c r="H146" s="21">
        <v>0</v>
      </c>
      <c r="I146" s="27">
        <v>0</v>
      </c>
    </row>
    <row r="147" spans="1:9" ht="39.75" customHeight="1" x14ac:dyDescent="0.2">
      <c r="A147" s="8" t="s">
        <v>238</v>
      </c>
      <c r="B147" s="9" t="s">
        <v>13</v>
      </c>
      <c r="C147" s="9" t="s">
        <v>239</v>
      </c>
      <c r="D147" s="9" t="s">
        <v>13</v>
      </c>
      <c r="E147" s="10">
        <v>9090909.0999999996</v>
      </c>
      <c r="F147" s="10">
        <v>0</v>
      </c>
      <c r="G147" s="10">
        <v>0</v>
      </c>
      <c r="H147" s="21">
        <v>0</v>
      </c>
      <c r="I147" s="27">
        <v>0</v>
      </c>
    </row>
    <row r="148" spans="1:9" ht="71.25" customHeight="1" x14ac:dyDescent="0.2">
      <c r="A148" s="8" t="s">
        <v>240</v>
      </c>
      <c r="B148" s="9" t="s">
        <v>26</v>
      </c>
      <c r="C148" s="9" t="s">
        <v>241</v>
      </c>
      <c r="D148" s="9" t="s">
        <v>22</v>
      </c>
      <c r="E148" s="10">
        <v>3030303.03</v>
      </c>
      <c r="F148" s="10">
        <v>0</v>
      </c>
      <c r="G148" s="10">
        <v>0</v>
      </c>
      <c r="H148" s="21">
        <v>0</v>
      </c>
      <c r="I148" s="27">
        <v>0</v>
      </c>
    </row>
    <row r="149" spans="1:9" ht="87.75" customHeight="1" x14ac:dyDescent="0.2">
      <c r="A149" s="8" t="s">
        <v>242</v>
      </c>
      <c r="B149" s="9" t="s">
        <v>26</v>
      </c>
      <c r="C149" s="9" t="s">
        <v>243</v>
      </c>
      <c r="D149" s="9" t="s">
        <v>22</v>
      </c>
      <c r="E149" s="10">
        <v>3030303.03</v>
      </c>
      <c r="F149" s="10">
        <v>0</v>
      </c>
      <c r="G149" s="10">
        <v>0</v>
      </c>
      <c r="H149" s="21">
        <v>0</v>
      </c>
      <c r="I149" s="27">
        <v>0</v>
      </c>
    </row>
    <row r="150" spans="1:9" ht="52.5" customHeight="1" x14ac:dyDescent="0.2">
      <c r="A150" s="8" t="s">
        <v>244</v>
      </c>
      <c r="B150" s="9" t="s">
        <v>26</v>
      </c>
      <c r="C150" s="9" t="s">
        <v>245</v>
      </c>
      <c r="D150" s="9" t="s">
        <v>22</v>
      </c>
      <c r="E150" s="10">
        <v>1515151.52</v>
      </c>
      <c r="F150" s="10">
        <v>0</v>
      </c>
      <c r="G150" s="10">
        <v>0</v>
      </c>
      <c r="H150" s="21">
        <v>0</v>
      </c>
      <c r="I150" s="27">
        <v>0</v>
      </c>
    </row>
    <row r="151" spans="1:9" ht="72" customHeight="1" x14ac:dyDescent="0.2">
      <c r="A151" s="8" t="s">
        <v>246</v>
      </c>
      <c r="B151" s="9" t="s">
        <v>26</v>
      </c>
      <c r="C151" s="9" t="s">
        <v>247</v>
      </c>
      <c r="D151" s="9" t="s">
        <v>22</v>
      </c>
      <c r="E151" s="10">
        <v>1515151.52</v>
      </c>
      <c r="F151" s="10">
        <v>0</v>
      </c>
      <c r="G151" s="10">
        <v>0</v>
      </c>
      <c r="H151" s="21">
        <v>0</v>
      </c>
      <c r="I151" s="27">
        <v>0</v>
      </c>
    </row>
    <row r="152" spans="1:9" ht="32.25" customHeight="1" x14ac:dyDescent="0.2">
      <c r="A152" s="8" t="s">
        <v>15</v>
      </c>
      <c r="B152" s="9" t="s">
        <v>13</v>
      </c>
      <c r="C152" s="9" t="s">
        <v>248</v>
      </c>
      <c r="D152" s="9" t="s">
        <v>13</v>
      </c>
      <c r="E152" s="10">
        <v>50000</v>
      </c>
      <c r="F152" s="10">
        <v>1349.05</v>
      </c>
      <c r="G152" s="10">
        <f>G153</f>
        <v>3213.5</v>
      </c>
      <c r="H152" s="21">
        <v>2.7</v>
      </c>
      <c r="I152" s="27">
        <f t="shared" si="2"/>
        <v>41.980706394896529</v>
      </c>
    </row>
    <row r="153" spans="1:9" ht="64.5" customHeight="1" x14ac:dyDescent="0.2">
      <c r="A153" s="8" t="s">
        <v>249</v>
      </c>
      <c r="B153" s="9" t="s">
        <v>13</v>
      </c>
      <c r="C153" s="9" t="s">
        <v>250</v>
      </c>
      <c r="D153" s="9" t="s">
        <v>13</v>
      </c>
      <c r="E153" s="10">
        <v>50000</v>
      </c>
      <c r="F153" s="10">
        <v>1349.05</v>
      </c>
      <c r="G153" s="10">
        <f>G154</f>
        <v>3213.5</v>
      </c>
      <c r="H153" s="21">
        <v>2.7</v>
      </c>
      <c r="I153" s="27">
        <f t="shared" si="2"/>
        <v>41.980706394896529</v>
      </c>
    </row>
    <row r="154" spans="1:9" ht="32.25" customHeight="1" x14ac:dyDescent="0.2">
      <c r="A154" s="8" t="s">
        <v>251</v>
      </c>
      <c r="B154" s="9" t="s">
        <v>26</v>
      </c>
      <c r="C154" s="9" t="s">
        <v>252</v>
      </c>
      <c r="D154" s="9" t="s">
        <v>253</v>
      </c>
      <c r="E154" s="10">
        <v>50000</v>
      </c>
      <c r="F154" s="10">
        <v>1349.05</v>
      </c>
      <c r="G154" s="10">
        <v>3213.5</v>
      </c>
      <c r="H154" s="21">
        <v>2.7</v>
      </c>
      <c r="I154" s="27">
        <f t="shared" si="2"/>
        <v>41.980706394896529</v>
      </c>
    </row>
    <row r="155" spans="1:9" ht="65.25" customHeight="1" x14ac:dyDescent="0.2">
      <c r="A155" s="5" t="s">
        <v>254</v>
      </c>
      <c r="B155" s="6" t="s">
        <v>13</v>
      </c>
      <c r="C155" s="6" t="s">
        <v>255</v>
      </c>
      <c r="D155" s="6" t="s">
        <v>13</v>
      </c>
      <c r="E155" s="7">
        <v>65000</v>
      </c>
      <c r="F155" s="7">
        <v>0</v>
      </c>
      <c r="G155" s="7">
        <f>G156</f>
        <v>3420</v>
      </c>
      <c r="H155" s="20">
        <v>0</v>
      </c>
      <c r="I155" s="28">
        <f t="shared" si="2"/>
        <v>0</v>
      </c>
    </row>
    <row r="156" spans="1:9" ht="32.25" customHeight="1" x14ac:dyDescent="0.2">
      <c r="A156" s="8" t="s">
        <v>15</v>
      </c>
      <c r="B156" s="9" t="s">
        <v>13</v>
      </c>
      <c r="C156" s="9" t="s">
        <v>256</v>
      </c>
      <c r="D156" s="9" t="s">
        <v>13</v>
      </c>
      <c r="E156" s="10">
        <v>65000</v>
      </c>
      <c r="F156" s="10">
        <v>0</v>
      </c>
      <c r="G156" s="10">
        <f>G157</f>
        <v>3420</v>
      </c>
      <c r="H156" s="21">
        <v>0</v>
      </c>
      <c r="I156" s="27">
        <f t="shared" si="2"/>
        <v>0</v>
      </c>
    </row>
    <row r="157" spans="1:9" ht="39.75" customHeight="1" x14ac:dyDescent="0.2">
      <c r="A157" s="8" t="s">
        <v>257</v>
      </c>
      <c r="B157" s="9" t="s">
        <v>13</v>
      </c>
      <c r="C157" s="9" t="s">
        <v>258</v>
      </c>
      <c r="D157" s="9" t="s">
        <v>13</v>
      </c>
      <c r="E157" s="10">
        <v>65000</v>
      </c>
      <c r="F157" s="10">
        <v>0</v>
      </c>
      <c r="G157" s="10">
        <f>G158+G159+G160</f>
        <v>3420</v>
      </c>
      <c r="H157" s="21">
        <v>0</v>
      </c>
      <c r="I157" s="27">
        <f t="shared" si="2"/>
        <v>0</v>
      </c>
    </row>
    <row r="158" spans="1:9" ht="30" customHeight="1" x14ac:dyDescent="0.2">
      <c r="A158" s="23" t="s">
        <v>259</v>
      </c>
      <c r="B158" s="9" t="s">
        <v>26</v>
      </c>
      <c r="C158" s="9" t="s">
        <v>260</v>
      </c>
      <c r="D158" s="9" t="s">
        <v>22</v>
      </c>
      <c r="E158" s="10">
        <v>5000</v>
      </c>
      <c r="F158" s="10">
        <v>0</v>
      </c>
      <c r="G158" s="10">
        <v>0</v>
      </c>
      <c r="H158" s="21">
        <v>0</v>
      </c>
      <c r="I158" s="27">
        <v>0</v>
      </c>
    </row>
    <row r="159" spans="1:9" ht="29.25" customHeight="1" x14ac:dyDescent="0.2">
      <c r="A159" s="24"/>
      <c r="B159" s="9" t="s">
        <v>142</v>
      </c>
      <c r="C159" s="9" t="s">
        <v>260</v>
      </c>
      <c r="D159" s="9" t="s">
        <v>22</v>
      </c>
      <c r="E159" s="10">
        <v>15000</v>
      </c>
      <c r="F159" s="10">
        <v>0</v>
      </c>
      <c r="G159" s="10">
        <v>3420</v>
      </c>
      <c r="H159" s="21">
        <v>0</v>
      </c>
      <c r="I159" s="27">
        <f t="shared" si="2"/>
        <v>0</v>
      </c>
    </row>
    <row r="160" spans="1:9" ht="54.75" customHeight="1" x14ac:dyDescent="0.2">
      <c r="A160" s="8" t="s">
        <v>261</v>
      </c>
      <c r="B160" s="9" t="s">
        <v>26</v>
      </c>
      <c r="C160" s="9" t="s">
        <v>262</v>
      </c>
      <c r="D160" s="9" t="s">
        <v>22</v>
      </c>
      <c r="E160" s="10">
        <v>45000</v>
      </c>
      <c r="F160" s="10">
        <v>0</v>
      </c>
      <c r="G160" s="10">
        <v>0</v>
      </c>
      <c r="H160" s="21">
        <v>0</v>
      </c>
      <c r="I160" s="27">
        <v>0</v>
      </c>
    </row>
    <row r="161" spans="1:9" ht="55.5" customHeight="1" x14ac:dyDescent="0.2">
      <c r="A161" s="5" t="s">
        <v>263</v>
      </c>
      <c r="B161" s="6" t="s">
        <v>13</v>
      </c>
      <c r="C161" s="6" t="s">
        <v>264</v>
      </c>
      <c r="D161" s="6" t="s">
        <v>13</v>
      </c>
      <c r="E161" s="7">
        <v>25000</v>
      </c>
      <c r="F161" s="7">
        <v>17500</v>
      </c>
      <c r="G161" s="7">
        <f>G162</f>
        <v>27000</v>
      </c>
      <c r="H161" s="20">
        <v>70</v>
      </c>
      <c r="I161" s="28">
        <f t="shared" si="2"/>
        <v>64.81481481481481</v>
      </c>
    </row>
    <row r="162" spans="1:9" ht="32.25" customHeight="1" x14ac:dyDescent="0.2">
      <c r="A162" s="8" t="s">
        <v>15</v>
      </c>
      <c r="B162" s="9" t="s">
        <v>13</v>
      </c>
      <c r="C162" s="9" t="s">
        <v>265</v>
      </c>
      <c r="D162" s="9" t="s">
        <v>13</v>
      </c>
      <c r="E162" s="10">
        <v>25000</v>
      </c>
      <c r="F162" s="10">
        <v>17500</v>
      </c>
      <c r="G162" s="10">
        <f>G163</f>
        <v>27000</v>
      </c>
      <c r="H162" s="21">
        <v>70</v>
      </c>
      <c r="I162" s="27">
        <f t="shared" si="2"/>
        <v>64.81481481481481</v>
      </c>
    </row>
    <row r="163" spans="1:9" ht="69.75" customHeight="1" x14ac:dyDescent="0.2">
      <c r="A163" s="8" t="s">
        <v>266</v>
      </c>
      <c r="B163" s="9" t="s">
        <v>13</v>
      </c>
      <c r="C163" s="9" t="s">
        <v>267</v>
      </c>
      <c r="D163" s="9" t="s">
        <v>13</v>
      </c>
      <c r="E163" s="10">
        <v>25000</v>
      </c>
      <c r="F163" s="10">
        <v>17500</v>
      </c>
      <c r="G163" s="10">
        <f>G164</f>
        <v>27000</v>
      </c>
      <c r="H163" s="21">
        <v>70</v>
      </c>
      <c r="I163" s="27">
        <f t="shared" si="2"/>
        <v>64.81481481481481</v>
      </c>
    </row>
    <row r="164" spans="1:9" ht="44.25" customHeight="1" x14ac:dyDescent="0.2">
      <c r="A164" s="8" t="s">
        <v>268</v>
      </c>
      <c r="B164" s="9" t="s">
        <v>411</v>
      </c>
      <c r="C164" s="9" t="s">
        <v>269</v>
      </c>
      <c r="D164" s="9" t="s">
        <v>22</v>
      </c>
      <c r="E164" s="10">
        <v>25000</v>
      </c>
      <c r="F164" s="10">
        <v>17500</v>
      </c>
      <c r="G164" s="10">
        <v>27000</v>
      </c>
      <c r="H164" s="21">
        <v>70</v>
      </c>
      <c r="I164" s="27">
        <f t="shared" si="2"/>
        <v>64.81481481481481</v>
      </c>
    </row>
    <row r="165" spans="1:9" ht="122.25" customHeight="1" x14ac:dyDescent="0.2">
      <c r="A165" s="5" t="s">
        <v>270</v>
      </c>
      <c r="B165" s="6" t="s">
        <v>13</v>
      </c>
      <c r="C165" s="6" t="s">
        <v>271</v>
      </c>
      <c r="D165" s="6" t="s">
        <v>13</v>
      </c>
      <c r="E165" s="7">
        <v>23982593.59</v>
      </c>
      <c r="F165" s="7">
        <v>6544828.9900000002</v>
      </c>
      <c r="G165" s="7">
        <f>G166</f>
        <v>15761546.039999999</v>
      </c>
      <c r="H165" s="20">
        <v>27.29</v>
      </c>
      <c r="I165" s="28">
        <f t="shared" si="2"/>
        <v>41.524029263312045</v>
      </c>
    </row>
    <row r="166" spans="1:9" ht="32.25" customHeight="1" x14ac:dyDescent="0.2">
      <c r="A166" s="8" t="s">
        <v>15</v>
      </c>
      <c r="B166" s="9" t="s">
        <v>13</v>
      </c>
      <c r="C166" s="9" t="s">
        <v>272</v>
      </c>
      <c r="D166" s="9" t="s">
        <v>13</v>
      </c>
      <c r="E166" s="10">
        <v>23982593.59</v>
      </c>
      <c r="F166" s="10">
        <v>6544828.9900000002</v>
      </c>
      <c r="G166" s="10">
        <f>G167</f>
        <v>15761546.039999999</v>
      </c>
      <c r="H166" s="21">
        <v>27.29</v>
      </c>
      <c r="I166" s="27">
        <f t="shared" si="2"/>
        <v>41.524029263312045</v>
      </c>
    </row>
    <row r="167" spans="1:9" ht="64.5" customHeight="1" x14ac:dyDescent="0.2">
      <c r="A167" s="8" t="s">
        <v>48</v>
      </c>
      <c r="B167" s="9" t="s">
        <v>13</v>
      </c>
      <c r="C167" s="9" t="s">
        <v>273</v>
      </c>
      <c r="D167" s="9" t="s">
        <v>13</v>
      </c>
      <c r="E167" s="10">
        <v>23982593.59</v>
      </c>
      <c r="F167" s="10">
        <v>6544828.9900000002</v>
      </c>
      <c r="G167" s="10">
        <f>G168+G169+G170+G171</f>
        <v>15761546.039999999</v>
      </c>
      <c r="H167" s="21">
        <v>27.29</v>
      </c>
      <c r="I167" s="27">
        <f t="shared" si="2"/>
        <v>41.524029263312045</v>
      </c>
    </row>
    <row r="168" spans="1:9" ht="43.5" customHeight="1" x14ac:dyDescent="0.2">
      <c r="A168" s="23" t="s">
        <v>274</v>
      </c>
      <c r="B168" s="9" t="s">
        <v>20</v>
      </c>
      <c r="C168" s="37" t="s">
        <v>414</v>
      </c>
      <c r="D168" s="9" t="s">
        <v>136</v>
      </c>
      <c r="E168" s="10">
        <v>990631.13</v>
      </c>
      <c r="F168" s="10">
        <v>423194.43</v>
      </c>
      <c r="G168" s="10">
        <v>363969.79</v>
      </c>
      <c r="H168" s="21">
        <v>42.72</v>
      </c>
      <c r="I168" s="27">
        <f t="shared" si="2"/>
        <v>116.27185596914514</v>
      </c>
    </row>
    <row r="169" spans="1:9" ht="36" customHeight="1" x14ac:dyDescent="0.2">
      <c r="A169" s="25"/>
      <c r="B169" s="9" t="s">
        <v>20</v>
      </c>
      <c r="C169" s="38"/>
      <c r="D169" s="9" t="s">
        <v>22</v>
      </c>
      <c r="E169" s="10">
        <v>748762.46</v>
      </c>
      <c r="F169" s="10">
        <v>271634.56</v>
      </c>
      <c r="G169" s="10">
        <v>278776.25</v>
      </c>
      <c r="H169" s="21">
        <v>36.28</v>
      </c>
      <c r="I169" s="27">
        <f t="shared" si="2"/>
        <v>97.438199990135459</v>
      </c>
    </row>
    <row r="170" spans="1:9" ht="39.75" customHeight="1" x14ac:dyDescent="0.2">
      <c r="A170" s="24"/>
      <c r="B170" s="9" t="s">
        <v>20</v>
      </c>
      <c r="C170" s="39"/>
      <c r="D170" s="9" t="s">
        <v>67</v>
      </c>
      <c r="E170" s="10">
        <v>22243200</v>
      </c>
      <c r="F170" s="10">
        <v>5850000</v>
      </c>
      <c r="G170" s="10">
        <v>0</v>
      </c>
      <c r="H170" s="21">
        <v>26.3</v>
      </c>
      <c r="I170" s="27">
        <v>0</v>
      </c>
    </row>
    <row r="171" spans="1:9" ht="102.75" customHeight="1" x14ac:dyDescent="0.2">
      <c r="A171" s="8" t="s">
        <v>412</v>
      </c>
      <c r="B171" s="9" t="s">
        <v>20</v>
      </c>
      <c r="C171" s="9" t="s">
        <v>413</v>
      </c>
      <c r="D171" s="9" t="s">
        <v>67</v>
      </c>
      <c r="E171" s="10">
        <v>0</v>
      </c>
      <c r="F171" s="10">
        <v>0</v>
      </c>
      <c r="G171" s="10">
        <v>15118800</v>
      </c>
      <c r="H171" s="21">
        <v>0</v>
      </c>
      <c r="I171" s="27">
        <f t="shared" si="2"/>
        <v>0</v>
      </c>
    </row>
    <row r="172" spans="1:9" ht="57" customHeight="1" x14ac:dyDescent="0.2">
      <c r="A172" s="5" t="s">
        <v>275</v>
      </c>
      <c r="B172" s="6" t="s">
        <v>13</v>
      </c>
      <c r="C172" s="6" t="s">
        <v>276</v>
      </c>
      <c r="D172" s="6" t="s">
        <v>13</v>
      </c>
      <c r="E172" s="7">
        <v>300000</v>
      </c>
      <c r="F172" s="7">
        <v>208982</v>
      </c>
      <c r="G172" s="7">
        <f>G173+G177</f>
        <v>329752.36</v>
      </c>
      <c r="H172" s="20">
        <v>69.66</v>
      </c>
      <c r="I172" s="28">
        <f t="shared" si="2"/>
        <v>63.375437252367206</v>
      </c>
    </row>
    <row r="173" spans="1:9" ht="28.5" customHeight="1" x14ac:dyDescent="0.2">
      <c r="A173" s="40" t="s">
        <v>36</v>
      </c>
      <c r="B173" s="43" t="s">
        <v>13</v>
      </c>
      <c r="C173" s="33" t="s">
        <v>418</v>
      </c>
      <c r="D173" s="34" t="s">
        <v>13</v>
      </c>
      <c r="E173" s="10">
        <v>0</v>
      </c>
      <c r="F173" s="10">
        <v>0</v>
      </c>
      <c r="G173" s="10">
        <f>G174</f>
        <v>265752.36</v>
      </c>
      <c r="H173" s="21">
        <v>0</v>
      </c>
      <c r="I173" s="27">
        <f t="shared" si="2"/>
        <v>0</v>
      </c>
    </row>
    <row r="174" spans="1:9" ht="33" customHeight="1" x14ac:dyDescent="0.2">
      <c r="A174" s="41" t="s">
        <v>415</v>
      </c>
      <c r="B174" s="43" t="s">
        <v>13</v>
      </c>
      <c r="C174" s="33" t="s">
        <v>419</v>
      </c>
      <c r="D174" s="34" t="s">
        <v>13</v>
      </c>
      <c r="E174" s="10">
        <v>0</v>
      </c>
      <c r="F174" s="10">
        <v>0</v>
      </c>
      <c r="G174" s="10">
        <f>G175+G176</f>
        <v>265752.36</v>
      </c>
      <c r="H174" s="21">
        <v>0</v>
      </c>
      <c r="I174" s="27">
        <f t="shared" si="2"/>
        <v>0</v>
      </c>
    </row>
    <row r="175" spans="1:9" ht="83.25" customHeight="1" x14ac:dyDescent="0.2">
      <c r="A175" s="42" t="s">
        <v>416</v>
      </c>
      <c r="B175" s="43" t="s">
        <v>26</v>
      </c>
      <c r="C175" s="44" t="s">
        <v>420</v>
      </c>
      <c r="D175" s="45" t="s">
        <v>22</v>
      </c>
      <c r="E175" s="10">
        <v>0</v>
      </c>
      <c r="F175" s="10">
        <v>0</v>
      </c>
      <c r="G175" s="10">
        <v>256726.02</v>
      </c>
      <c r="H175" s="21">
        <v>0</v>
      </c>
      <c r="I175" s="27">
        <f t="shared" si="2"/>
        <v>0</v>
      </c>
    </row>
    <row r="176" spans="1:9" ht="87" customHeight="1" x14ac:dyDescent="0.2">
      <c r="A176" s="42" t="s">
        <v>417</v>
      </c>
      <c r="B176" s="43" t="s">
        <v>26</v>
      </c>
      <c r="C176" s="44" t="s">
        <v>421</v>
      </c>
      <c r="D176" s="45" t="s">
        <v>22</v>
      </c>
      <c r="E176" s="10">
        <v>0</v>
      </c>
      <c r="F176" s="10">
        <v>0</v>
      </c>
      <c r="G176" s="10">
        <v>9026.34</v>
      </c>
      <c r="H176" s="21">
        <v>0</v>
      </c>
      <c r="I176" s="27">
        <f t="shared" si="2"/>
        <v>0</v>
      </c>
    </row>
    <row r="177" spans="1:9" ht="32.25" customHeight="1" x14ac:dyDescent="0.2">
      <c r="A177" s="8" t="s">
        <v>15</v>
      </c>
      <c r="B177" s="9" t="s">
        <v>13</v>
      </c>
      <c r="C177" s="9" t="s">
        <v>277</v>
      </c>
      <c r="D177" s="9" t="s">
        <v>13</v>
      </c>
      <c r="E177" s="10">
        <v>300000</v>
      </c>
      <c r="F177" s="10">
        <v>208982</v>
      </c>
      <c r="G177" s="10">
        <f>G178</f>
        <v>64000</v>
      </c>
      <c r="H177" s="21">
        <v>69.66</v>
      </c>
      <c r="I177" s="27">
        <f t="shared" si="2"/>
        <v>326.53437500000001</v>
      </c>
    </row>
    <row r="178" spans="1:9" ht="54.75" customHeight="1" x14ac:dyDescent="0.2">
      <c r="A178" s="8" t="s">
        <v>48</v>
      </c>
      <c r="B178" s="9" t="s">
        <v>13</v>
      </c>
      <c r="C178" s="9" t="s">
        <v>278</v>
      </c>
      <c r="D178" s="9" t="s">
        <v>13</v>
      </c>
      <c r="E178" s="10">
        <v>300000</v>
      </c>
      <c r="F178" s="10">
        <v>208982</v>
      </c>
      <c r="G178" s="10">
        <f>G179</f>
        <v>64000</v>
      </c>
      <c r="H178" s="21">
        <v>69.66</v>
      </c>
      <c r="I178" s="27">
        <f t="shared" si="2"/>
        <v>326.53437500000001</v>
      </c>
    </row>
    <row r="179" spans="1:9" ht="30" customHeight="1" x14ac:dyDescent="0.2">
      <c r="A179" s="23" t="s">
        <v>279</v>
      </c>
      <c r="B179" s="9" t="s">
        <v>26</v>
      </c>
      <c r="C179" s="9" t="s">
        <v>280</v>
      </c>
      <c r="D179" s="9" t="s">
        <v>281</v>
      </c>
      <c r="E179" s="10">
        <v>70000</v>
      </c>
      <c r="F179" s="10">
        <v>0</v>
      </c>
      <c r="G179" s="10">
        <v>64000</v>
      </c>
      <c r="H179" s="21">
        <v>0</v>
      </c>
      <c r="I179" s="27">
        <f t="shared" si="2"/>
        <v>0</v>
      </c>
    </row>
    <row r="180" spans="1:9" ht="27.75" customHeight="1" x14ac:dyDescent="0.2">
      <c r="A180" s="24"/>
      <c r="B180" s="9" t="s">
        <v>26</v>
      </c>
      <c r="C180" s="9" t="s">
        <v>280</v>
      </c>
      <c r="D180" s="9" t="s">
        <v>22</v>
      </c>
      <c r="E180" s="10">
        <v>230000</v>
      </c>
      <c r="F180" s="10">
        <v>208982</v>
      </c>
      <c r="G180" s="10">
        <v>0</v>
      </c>
      <c r="H180" s="21">
        <v>90.86</v>
      </c>
      <c r="I180" s="27">
        <v>0</v>
      </c>
    </row>
    <row r="181" spans="1:9" ht="87.75" customHeight="1" x14ac:dyDescent="0.2">
      <c r="A181" s="5" t="s">
        <v>282</v>
      </c>
      <c r="B181" s="6" t="s">
        <v>13</v>
      </c>
      <c r="C181" s="6" t="s">
        <v>283</v>
      </c>
      <c r="D181" s="6" t="s">
        <v>13</v>
      </c>
      <c r="E181" s="7">
        <v>1417241.51</v>
      </c>
      <c r="F181" s="7">
        <v>0</v>
      </c>
      <c r="G181" s="7">
        <v>0</v>
      </c>
      <c r="H181" s="20">
        <v>0</v>
      </c>
      <c r="I181" s="28">
        <v>0</v>
      </c>
    </row>
    <row r="182" spans="1:9" ht="39.75" customHeight="1" x14ac:dyDescent="0.2">
      <c r="A182" s="8" t="s">
        <v>30</v>
      </c>
      <c r="B182" s="9" t="s">
        <v>13</v>
      </c>
      <c r="C182" s="9" t="s">
        <v>284</v>
      </c>
      <c r="D182" s="9" t="s">
        <v>13</v>
      </c>
      <c r="E182" s="10">
        <v>1329374.31</v>
      </c>
      <c r="F182" s="10">
        <v>0</v>
      </c>
      <c r="G182" s="10">
        <v>0</v>
      </c>
      <c r="H182" s="21">
        <v>0</v>
      </c>
      <c r="I182" s="27">
        <v>0</v>
      </c>
    </row>
    <row r="183" spans="1:9" ht="63.75" customHeight="1" x14ac:dyDescent="0.2">
      <c r="A183" s="8" t="s">
        <v>285</v>
      </c>
      <c r="B183" s="9" t="s">
        <v>13</v>
      </c>
      <c r="C183" s="9" t="s">
        <v>286</v>
      </c>
      <c r="D183" s="9" t="s">
        <v>13</v>
      </c>
      <c r="E183" s="10">
        <v>1329374.31</v>
      </c>
      <c r="F183" s="10">
        <v>0</v>
      </c>
      <c r="G183" s="10">
        <v>0</v>
      </c>
      <c r="H183" s="21">
        <v>0</v>
      </c>
      <c r="I183" s="27">
        <v>0</v>
      </c>
    </row>
    <row r="184" spans="1:9" ht="37.5" customHeight="1" x14ac:dyDescent="0.2">
      <c r="A184" s="8" t="s">
        <v>287</v>
      </c>
      <c r="B184" s="9" t="s">
        <v>26</v>
      </c>
      <c r="C184" s="9" t="s">
        <v>288</v>
      </c>
      <c r="D184" s="9" t="s">
        <v>22</v>
      </c>
      <c r="E184" s="10">
        <v>1329374.31</v>
      </c>
      <c r="F184" s="10">
        <v>0</v>
      </c>
      <c r="G184" s="10">
        <v>0</v>
      </c>
      <c r="H184" s="21">
        <v>0</v>
      </c>
      <c r="I184" s="27">
        <v>0</v>
      </c>
    </row>
    <row r="185" spans="1:9" ht="18" customHeight="1" x14ac:dyDescent="0.2">
      <c r="A185" s="8" t="s">
        <v>15</v>
      </c>
      <c r="B185" s="9" t="s">
        <v>13</v>
      </c>
      <c r="C185" s="9" t="s">
        <v>289</v>
      </c>
      <c r="D185" s="9" t="s">
        <v>13</v>
      </c>
      <c r="E185" s="10">
        <v>87867.199999999997</v>
      </c>
      <c r="F185" s="10">
        <v>0</v>
      </c>
      <c r="G185" s="10">
        <v>0</v>
      </c>
      <c r="H185" s="21">
        <v>0</v>
      </c>
      <c r="I185" s="27">
        <v>0</v>
      </c>
    </row>
    <row r="186" spans="1:9" ht="54.75" customHeight="1" x14ac:dyDescent="0.2">
      <c r="A186" s="8" t="s">
        <v>290</v>
      </c>
      <c r="B186" s="9" t="s">
        <v>13</v>
      </c>
      <c r="C186" s="9" t="s">
        <v>291</v>
      </c>
      <c r="D186" s="9" t="s">
        <v>13</v>
      </c>
      <c r="E186" s="10">
        <v>87867.199999999997</v>
      </c>
      <c r="F186" s="10">
        <v>0</v>
      </c>
      <c r="G186" s="10">
        <v>0</v>
      </c>
      <c r="H186" s="21">
        <v>0</v>
      </c>
      <c r="I186" s="27">
        <v>0</v>
      </c>
    </row>
    <row r="187" spans="1:9" ht="52.5" customHeight="1" x14ac:dyDescent="0.2">
      <c r="A187" s="8" t="s">
        <v>292</v>
      </c>
      <c r="B187" s="9" t="s">
        <v>26</v>
      </c>
      <c r="C187" s="9" t="s">
        <v>293</v>
      </c>
      <c r="D187" s="9" t="s">
        <v>22</v>
      </c>
      <c r="E187" s="10">
        <v>87867.199999999997</v>
      </c>
      <c r="F187" s="10">
        <v>0</v>
      </c>
      <c r="G187" s="10">
        <v>0</v>
      </c>
      <c r="H187" s="21">
        <v>0</v>
      </c>
      <c r="I187" s="27">
        <v>0</v>
      </c>
    </row>
    <row r="188" spans="1:9" ht="48.95" customHeight="1" x14ac:dyDescent="0.2">
      <c r="A188" s="5" t="s">
        <v>294</v>
      </c>
      <c r="B188" s="6" t="s">
        <v>13</v>
      </c>
      <c r="C188" s="6" t="s">
        <v>295</v>
      </c>
      <c r="D188" s="6" t="s">
        <v>13</v>
      </c>
      <c r="E188" s="7">
        <v>263316547.31</v>
      </c>
      <c r="F188" s="7">
        <v>117614697.43000001</v>
      </c>
      <c r="G188" s="7">
        <f>G189+G192</f>
        <v>82930208.99000001</v>
      </c>
      <c r="H188" s="20">
        <v>44.67</v>
      </c>
      <c r="I188" s="28">
        <f t="shared" si="2"/>
        <v>141.82370798581053</v>
      </c>
    </row>
    <row r="189" spans="1:9" ht="33.75" customHeight="1" x14ac:dyDescent="0.2">
      <c r="A189" s="8" t="s">
        <v>30</v>
      </c>
      <c r="B189" s="9" t="s">
        <v>13</v>
      </c>
      <c r="C189" s="9" t="s">
        <v>296</v>
      </c>
      <c r="D189" s="9" t="s">
        <v>13</v>
      </c>
      <c r="E189" s="10">
        <v>36965.279999999999</v>
      </c>
      <c r="F189" s="10">
        <v>0</v>
      </c>
      <c r="G189" s="10">
        <v>0</v>
      </c>
      <c r="H189" s="21">
        <v>0</v>
      </c>
      <c r="I189" s="27">
        <v>0</v>
      </c>
    </row>
    <row r="190" spans="1:9" ht="72" customHeight="1" x14ac:dyDescent="0.2">
      <c r="A190" s="8" t="s">
        <v>285</v>
      </c>
      <c r="B190" s="9" t="s">
        <v>13</v>
      </c>
      <c r="C190" s="9" t="s">
        <v>297</v>
      </c>
      <c r="D190" s="9" t="s">
        <v>13</v>
      </c>
      <c r="E190" s="10">
        <v>36965.279999999999</v>
      </c>
      <c r="F190" s="10">
        <v>0</v>
      </c>
      <c r="G190" s="10">
        <v>0</v>
      </c>
      <c r="H190" s="21">
        <v>0</v>
      </c>
      <c r="I190" s="27">
        <v>0</v>
      </c>
    </row>
    <row r="191" spans="1:9" ht="40.5" customHeight="1" x14ac:dyDescent="0.2">
      <c r="A191" s="8" t="s">
        <v>287</v>
      </c>
      <c r="B191" s="9" t="s">
        <v>26</v>
      </c>
      <c r="C191" s="9" t="s">
        <v>298</v>
      </c>
      <c r="D191" s="9" t="s">
        <v>22</v>
      </c>
      <c r="E191" s="10">
        <v>36965.279999999999</v>
      </c>
      <c r="F191" s="10">
        <v>0</v>
      </c>
      <c r="G191" s="10">
        <v>0</v>
      </c>
      <c r="H191" s="21">
        <v>0</v>
      </c>
      <c r="I191" s="27">
        <v>0</v>
      </c>
    </row>
    <row r="192" spans="1:9" ht="48.95" customHeight="1" x14ac:dyDescent="0.2">
      <c r="A192" s="8" t="s">
        <v>299</v>
      </c>
      <c r="B192" s="9" t="s">
        <v>13</v>
      </c>
      <c r="C192" s="9" t="s">
        <v>300</v>
      </c>
      <c r="D192" s="9" t="s">
        <v>13</v>
      </c>
      <c r="E192" s="10">
        <v>263279582.03</v>
      </c>
      <c r="F192" s="10">
        <v>117614697.43000001</v>
      </c>
      <c r="G192" s="10">
        <f>G193+G254</f>
        <v>82930208.99000001</v>
      </c>
      <c r="H192" s="21">
        <v>44.67</v>
      </c>
      <c r="I192" s="27">
        <f t="shared" si="2"/>
        <v>141.82370798581053</v>
      </c>
    </row>
    <row r="193" spans="1:9" ht="32.25" customHeight="1" x14ac:dyDescent="0.2">
      <c r="A193" s="8" t="s">
        <v>301</v>
      </c>
      <c r="B193" s="9" t="s">
        <v>13</v>
      </c>
      <c r="C193" s="9" t="s">
        <v>302</v>
      </c>
      <c r="D193" s="9" t="s">
        <v>13</v>
      </c>
      <c r="E193" s="10">
        <v>223735525.72</v>
      </c>
      <c r="F193" s="10">
        <v>102170951.23</v>
      </c>
      <c r="G193" s="10">
        <f>SUM(G194:G253)</f>
        <v>69261128.690000013</v>
      </c>
      <c r="H193" s="21">
        <v>45.67</v>
      </c>
      <c r="I193" s="27">
        <f t="shared" si="2"/>
        <v>147.51557354385352</v>
      </c>
    </row>
    <row r="194" spans="1:9" ht="32.25" customHeight="1" x14ac:dyDescent="0.2">
      <c r="A194" s="8" t="s">
        <v>303</v>
      </c>
      <c r="B194" s="9" t="s">
        <v>26</v>
      </c>
      <c r="C194" s="9" t="s">
        <v>304</v>
      </c>
      <c r="D194" s="9" t="s">
        <v>281</v>
      </c>
      <c r="E194" s="10">
        <v>3762648.11</v>
      </c>
      <c r="F194" s="10">
        <v>1879445.14</v>
      </c>
      <c r="G194" s="10">
        <v>1377343.99</v>
      </c>
      <c r="H194" s="21">
        <v>49.95</v>
      </c>
      <c r="I194" s="27">
        <f t="shared" si="2"/>
        <v>136.45430289349866</v>
      </c>
    </row>
    <row r="195" spans="1:9" ht="39" customHeight="1" x14ac:dyDescent="0.2">
      <c r="A195" s="8" t="s">
        <v>305</v>
      </c>
      <c r="B195" s="9" t="s">
        <v>208</v>
      </c>
      <c r="C195" s="9" t="s">
        <v>306</v>
      </c>
      <c r="D195" s="9" t="s">
        <v>281</v>
      </c>
      <c r="E195" s="10">
        <v>3660947.59</v>
      </c>
      <c r="F195" s="10">
        <v>1669909.37</v>
      </c>
      <c r="G195" s="10">
        <v>1427787.23</v>
      </c>
      <c r="H195" s="21">
        <v>45.61</v>
      </c>
      <c r="I195" s="27">
        <f t="shared" si="2"/>
        <v>116.95785862995849</v>
      </c>
    </row>
    <row r="196" spans="1:9" ht="27" customHeight="1" x14ac:dyDescent="0.2">
      <c r="A196" s="23" t="s">
        <v>307</v>
      </c>
      <c r="B196" s="9" t="s">
        <v>208</v>
      </c>
      <c r="C196" s="9" t="s">
        <v>308</v>
      </c>
      <c r="D196" s="9" t="s">
        <v>281</v>
      </c>
      <c r="E196" s="10">
        <v>4097132.46</v>
      </c>
      <c r="F196" s="10">
        <v>1600369.97</v>
      </c>
      <c r="G196" s="10">
        <v>1215426.94</v>
      </c>
      <c r="H196" s="21">
        <v>39.06</v>
      </c>
      <c r="I196" s="27">
        <f t="shared" si="2"/>
        <v>131.67142485750728</v>
      </c>
    </row>
    <row r="197" spans="1:9" ht="28.5" customHeight="1" x14ac:dyDescent="0.2">
      <c r="A197" s="25"/>
      <c r="B197" s="9" t="s">
        <v>208</v>
      </c>
      <c r="C197" s="9" t="s">
        <v>308</v>
      </c>
      <c r="D197" s="9" t="s">
        <v>22</v>
      </c>
      <c r="E197" s="10">
        <v>60000</v>
      </c>
      <c r="F197" s="10">
        <v>15000</v>
      </c>
      <c r="G197" s="10">
        <v>0</v>
      </c>
      <c r="H197" s="21">
        <v>25</v>
      </c>
      <c r="I197" s="27">
        <v>0</v>
      </c>
    </row>
    <row r="198" spans="1:9" ht="30.75" customHeight="1" x14ac:dyDescent="0.2">
      <c r="A198" s="24"/>
      <c r="B198" s="9" t="s">
        <v>208</v>
      </c>
      <c r="C198" s="9" t="s">
        <v>308</v>
      </c>
      <c r="D198" s="9" t="s">
        <v>137</v>
      </c>
      <c r="E198" s="10">
        <v>500</v>
      </c>
      <c r="F198" s="10">
        <v>0</v>
      </c>
      <c r="G198" s="10">
        <v>0</v>
      </c>
      <c r="H198" s="21">
        <v>0</v>
      </c>
      <c r="I198" s="27">
        <v>0</v>
      </c>
    </row>
    <row r="199" spans="1:9" ht="30" customHeight="1" x14ac:dyDescent="0.2">
      <c r="A199" s="23" t="s">
        <v>307</v>
      </c>
      <c r="B199" s="9" t="s">
        <v>26</v>
      </c>
      <c r="C199" s="9" t="s">
        <v>308</v>
      </c>
      <c r="D199" s="9" t="s">
        <v>281</v>
      </c>
      <c r="E199" s="10">
        <v>51058140.979999997</v>
      </c>
      <c r="F199" s="10">
        <v>21754931.370000001</v>
      </c>
      <c r="G199" s="10">
        <v>20059963.780000001</v>
      </c>
      <c r="H199" s="21">
        <v>42.61</v>
      </c>
      <c r="I199" s="27">
        <f t="shared" si="2"/>
        <v>108.44950473783956</v>
      </c>
    </row>
    <row r="200" spans="1:9" ht="30" customHeight="1" x14ac:dyDescent="0.2">
      <c r="A200" s="25"/>
      <c r="B200" s="9" t="s">
        <v>26</v>
      </c>
      <c r="C200" s="9" t="s">
        <v>308</v>
      </c>
      <c r="D200" s="9" t="s">
        <v>22</v>
      </c>
      <c r="E200" s="10">
        <v>1571713.8</v>
      </c>
      <c r="F200" s="10">
        <v>643591</v>
      </c>
      <c r="G200" s="10">
        <v>422701.04</v>
      </c>
      <c r="H200" s="21">
        <v>40.950000000000003</v>
      </c>
      <c r="I200" s="27">
        <f t="shared" si="2"/>
        <v>152.25678176708533</v>
      </c>
    </row>
    <row r="201" spans="1:9" ht="35.25" customHeight="1" x14ac:dyDescent="0.2">
      <c r="A201" s="24"/>
      <c r="B201" s="9" t="s">
        <v>26</v>
      </c>
      <c r="C201" s="9" t="s">
        <v>308</v>
      </c>
      <c r="D201" s="9" t="s">
        <v>137</v>
      </c>
      <c r="E201" s="10">
        <v>130000</v>
      </c>
      <c r="F201" s="10">
        <v>57623.79</v>
      </c>
      <c r="G201" s="10">
        <v>74606.92</v>
      </c>
      <c r="H201" s="21">
        <v>44.33</v>
      </c>
      <c r="I201" s="27">
        <f t="shared" si="2"/>
        <v>77.23652175964375</v>
      </c>
    </row>
    <row r="202" spans="1:9" ht="35.25" customHeight="1" x14ac:dyDescent="0.2">
      <c r="A202" s="23" t="s">
        <v>307</v>
      </c>
      <c r="B202" s="9" t="s">
        <v>309</v>
      </c>
      <c r="C202" s="9" t="s">
        <v>308</v>
      </c>
      <c r="D202" s="9" t="s">
        <v>281</v>
      </c>
      <c r="E202" s="10">
        <v>2639801.0699999998</v>
      </c>
      <c r="F202" s="10">
        <v>1095432.28</v>
      </c>
      <c r="G202" s="10">
        <v>606683.86</v>
      </c>
      <c r="H202" s="21">
        <v>41.5</v>
      </c>
      <c r="I202" s="27">
        <f t="shared" si="2"/>
        <v>180.56064323188028</v>
      </c>
    </row>
    <row r="203" spans="1:9" ht="35.25" customHeight="1" x14ac:dyDescent="0.2">
      <c r="A203" s="25"/>
      <c r="B203" s="9" t="s">
        <v>309</v>
      </c>
      <c r="C203" s="9" t="s">
        <v>308</v>
      </c>
      <c r="D203" s="9" t="s">
        <v>22</v>
      </c>
      <c r="E203" s="10">
        <v>35000</v>
      </c>
      <c r="F203" s="10">
        <v>0</v>
      </c>
      <c r="G203" s="10">
        <v>65800</v>
      </c>
      <c r="H203" s="21">
        <v>0</v>
      </c>
      <c r="I203" s="27">
        <f t="shared" si="2"/>
        <v>0</v>
      </c>
    </row>
    <row r="204" spans="1:9" ht="33.75" customHeight="1" x14ac:dyDescent="0.2">
      <c r="A204" s="24"/>
      <c r="B204" s="9" t="s">
        <v>309</v>
      </c>
      <c r="C204" s="9" t="s">
        <v>308</v>
      </c>
      <c r="D204" s="9" t="s">
        <v>137</v>
      </c>
      <c r="E204" s="10">
        <v>500</v>
      </c>
      <c r="F204" s="10">
        <v>0.1</v>
      </c>
      <c r="G204" s="10">
        <v>0</v>
      </c>
      <c r="H204" s="21">
        <v>0.02</v>
      </c>
      <c r="I204" s="27">
        <v>0</v>
      </c>
    </row>
    <row r="205" spans="1:9" ht="53.25" customHeight="1" x14ac:dyDescent="0.2">
      <c r="A205" s="8" t="s">
        <v>310</v>
      </c>
      <c r="B205" s="9" t="s">
        <v>309</v>
      </c>
      <c r="C205" s="9" t="s">
        <v>311</v>
      </c>
      <c r="D205" s="9" t="s">
        <v>281</v>
      </c>
      <c r="E205" s="10">
        <v>2928779.16</v>
      </c>
      <c r="F205" s="10">
        <v>1291229.27</v>
      </c>
      <c r="G205" s="10">
        <v>1090441.67</v>
      </c>
      <c r="H205" s="21">
        <v>44.09</v>
      </c>
      <c r="I205" s="27">
        <f t="shared" si="2"/>
        <v>118.41341958254404</v>
      </c>
    </row>
    <row r="206" spans="1:9" ht="55.5" customHeight="1" x14ac:dyDescent="0.2">
      <c r="A206" s="8" t="s">
        <v>312</v>
      </c>
      <c r="B206" s="9" t="s">
        <v>26</v>
      </c>
      <c r="C206" s="9" t="s">
        <v>313</v>
      </c>
      <c r="D206" s="9" t="s">
        <v>22</v>
      </c>
      <c r="E206" s="10">
        <v>9364875.8200000003</v>
      </c>
      <c r="F206" s="10">
        <v>9364875.8200000003</v>
      </c>
      <c r="G206" s="10">
        <v>0</v>
      </c>
      <c r="H206" s="21">
        <v>100</v>
      </c>
      <c r="I206" s="27">
        <v>0</v>
      </c>
    </row>
    <row r="207" spans="1:9" ht="27.75" customHeight="1" x14ac:dyDescent="0.2">
      <c r="A207" s="23" t="s">
        <v>102</v>
      </c>
      <c r="B207" s="9" t="s">
        <v>20</v>
      </c>
      <c r="C207" s="9" t="s">
        <v>314</v>
      </c>
      <c r="D207" s="9" t="s">
        <v>136</v>
      </c>
      <c r="E207" s="10">
        <v>19359711</v>
      </c>
      <c r="F207" s="10">
        <v>8197006.0999999996</v>
      </c>
      <c r="G207" s="10">
        <v>12168321.529999999</v>
      </c>
      <c r="H207" s="21">
        <v>42.34</v>
      </c>
      <c r="I207" s="27">
        <f t="shared" si="2"/>
        <v>67.363490353135006</v>
      </c>
    </row>
    <row r="208" spans="1:9" ht="25.5" customHeight="1" x14ac:dyDescent="0.2">
      <c r="A208" s="25"/>
      <c r="B208" s="9" t="s">
        <v>20</v>
      </c>
      <c r="C208" s="9" t="s">
        <v>314</v>
      </c>
      <c r="D208" s="9" t="s">
        <v>22</v>
      </c>
      <c r="E208" s="10">
        <v>2500000</v>
      </c>
      <c r="F208" s="10">
        <v>836930.74</v>
      </c>
      <c r="G208" s="10">
        <v>4858641.4400000004</v>
      </c>
      <c r="H208" s="21">
        <v>33.479999999999997</v>
      </c>
      <c r="I208" s="27">
        <f t="shared" si="2"/>
        <v>17.225612351423074</v>
      </c>
    </row>
    <row r="209" spans="1:9" ht="30" customHeight="1" x14ac:dyDescent="0.2">
      <c r="A209" s="25"/>
      <c r="B209" s="9" t="s">
        <v>20</v>
      </c>
      <c r="C209" s="9" t="s">
        <v>314</v>
      </c>
      <c r="D209" s="9" t="s">
        <v>42</v>
      </c>
      <c r="E209" s="10">
        <v>21064605</v>
      </c>
      <c r="F209" s="10">
        <v>11521136.92</v>
      </c>
      <c r="G209" s="10">
        <v>0</v>
      </c>
      <c r="H209" s="21">
        <v>54.69</v>
      </c>
      <c r="I209" s="27">
        <v>0</v>
      </c>
    </row>
    <row r="210" spans="1:9" ht="21" customHeight="1" x14ac:dyDescent="0.2">
      <c r="A210" s="25"/>
      <c r="B210" s="9" t="s">
        <v>20</v>
      </c>
      <c r="C210" s="9" t="s">
        <v>314</v>
      </c>
      <c r="D210" s="9" t="s">
        <v>137</v>
      </c>
      <c r="E210" s="10">
        <v>144250</v>
      </c>
      <c r="F210" s="10">
        <v>136550</v>
      </c>
      <c r="G210" s="10">
        <v>105106</v>
      </c>
      <c r="H210" s="21">
        <v>94.66</v>
      </c>
      <c r="I210" s="27">
        <f t="shared" si="2"/>
        <v>129.91646528266702</v>
      </c>
    </row>
    <row r="211" spans="1:9" ht="24" customHeight="1" x14ac:dyDescent="0.2">
      <c r="A211" s="25"/>
      <c r="B211" s="9" t="s">
        <v>315</v>
      </c>
      <c r="C211" s="9" t="s">
        <v>314</v>
      </c>
      <c r="D211" s="9" t="s">
        <v>136</v>
      </c>
      <c r="E211" s="10">
        <v>2025340</v>
      </c>
      <c r="F211" s="10">
        <v>931387.09</v>
      </c>
      <c r="G211" s="10">
        <v>749862.62</v>
      </c>
      <c r="H211" s="21">
        <v>45.99</v>
      </c>
      <c r="I211" s="27">
        <f t="shared" ref="I211:I274" si="3">F211/G211*100</f>
        <v>124.20769687119488</v>
      </c>
    </row>
    <row r="212" spans="1:9" ht="30.75" customHeight="1" x14ac:dyDescent="0.2">
      <c r="A212" s="24"/>
      <c r="B212" s="9" t="s">
        <v>315</v>
      </c>
      <c r="C212" s="9" t="s">
        <v>314</v>
      </c>
      <c r="D212" s="9" t="s">
        <v>22</v>
      </c>
      <c r="E212" s="10">
        <v>166800</v>
      </c>
      <c r="F212" s="10">
        <v>26600</v>
      </c>
      <c r="G212" s="10">
        <v>186600</v>
      </c>
      <c r="H212" s="21">
        <v>15.95</v>
      </c>
      <c r="I212" s="27">
        <f t="shared" si="3"/>
        <v>14.255091103965704</v>
      </c>
    </row>
    <row r="213" spans="1:9" ht="30" customHeight="1" x14ac:dyDescent="0.2">
      <c r="A213" s="23" t="s">
        <v>134</v>
      </c>
      <c r="B213" s="9" t="s">
        <v>315</v>
      </c>
      <c r="C213" s="9" t="s">
        <v>316</v>
      </c>
      <c r="D213" s="9" t="s">
        <v>136</v>
      </c>
      <c r="E213" s="10">
        <v>6899325</v>
      </c>
      <c r="F213" s="10">
        <v>2383165.46</v>
      </c>
      <c r="G213" s="10">
        <v>2205364.77</v>
      </c>
      <c r="H213" s="21">
        <v>34.54</v>
      </c>
      <c r="I213" s="27">
        <f t="shared" si="3"/>
        <v>108.06218963949441</v>
      </c>
    </row>
    <row r="214" spans="1:9" ht="28.5" customHeight="1" x14ac:dyDescent="0.2">
      <c r="A214" s="25"/>
      <c r="B214" s="9" t="s">
        <v>315</v>
      </c>
      <c r="C214" s="9" t="s">
        <v>316</v>
      </c>
      <c r="D214" s="9" t="s">
        <v>22</v>
      </c>
      <c r="E214" s="10">
        <v>362660</v>
      </c>
      <c r="F214" s="10">
        <v>148476</v>
      </c>
      <c r="G214" s="10">
        <v>217686</v>
      </c>
      <c r="H214" s="21">
        <v>40.94</v>
      </c>
      <c r="I214" s="27">
        <f t="shared" si="3"/>
        <v>68.206499269590154</v>
      </c>
    </row>
    <row r="215" spans="1:9" ht="29.25" customHeight="1" x14ac:dyDescent="0.2">
      <c r="A215" s="24"/>
      <c r="B215" s="9" t="s">
        <v>315</v>
      </c>
      <c r="C215" s="9" t="s">
        <v>316</v>
      </c>
      <c r="D215" s="9" t="s">
        <v>137</v>
      </c>
      <c r="E215" s="10">
        <v>250</v>
      </c>
      <c r="F215" s="10">
        <v>250</v>
      </c>
      <c r="G215" s="10">
        <v>0</v>
      </c>
      <c r="H215" s="21">
        <v>100</v>
      </c>
      <c r="I215" s="27">
        <v>0</v>
      </c>
    </row>
    <row r="216" spans="1:9" ht="35.25" customHeight="1" x14ac:dyDescent="0.2">
      <c r="A216" s="23" t="s">
        <v>317</v>
      </c>
      <c r="B216" s="9" t="s">
        <v>26</v>
      </c>
      <c r="C216" s="9" t="s">
        <v>318</v>
      </c>
      <c r="D216" s="9" t="s">
        <v>22</v>
      </c>
      <c r="E216" s="10">
        <v>4963943.9000000004</v>
      </c>
      <c r="F216" s="10">
        <v>1799408.21</v>
      </c>
      <c r="G216" s="10">
        <v>723615.35</v>
      </c>
      <c r="H216" s="21">
        <v>36.25</v>
      </c>
      <c r="I216" s="27">
        <f t="shared" si="3"/>
        <v>248.66915965782098</v>
      </c>
    </row>
    <row r="217" spans="1:9" ht="34.5" customHeight="1" x14ac:dyDescent="0.2">
      <c r="A217" s="25"/>
      <c r="B217" s="9" t="s">
        <v>26</v>
      </c>
      <c r="C217" s="9" t="s">
        <v>318</v>
      </c>
      <c r="D217" s="9" t="s">
        <v>89</v>
      </c>
      <c r="E217" s="10">
        <v>2062840</v>
      </c>
      <c r="F217" s="10">
        <v>2062840</v>
      </c>
      <c r="G217" s="10">
        <v>1269440</v>
      </c>
      <c r="H217" s="21">
        <v>100</v>
      </c>
      <c r="I217" s="27">
        <f t="shared" si="3"/>
        <v>162.5</v>
      </c>
    </row>
    <row r="218" spans="1:9" ht="32.25" customHeight="1" x14ac:dyDescent="0.2">
      <c r="A218" s="25"/>
      <c r="B218" s="9" t="s">
        <v>26</v>
      </c>
      <c r="C218" s="9" t="s">
        <v>318</v>
      </c>
      <c r="D218" s="9" t="s">
        <v>52</v>
      </c>
      <c r="E218" s="10">
        <v>6622.96</v>
      </c>
      <c r="F218" s="10">
        <v>6622.96</v>
      </c>
      <c r="G218" s="10">
        <v>0</v>
      </c>
      <c r="H218" s="21">
        <v>100</v>
      </c>
      <c r="I218" s="27">
        <v>0</v>
      </c>
    </row>
    <row r="219" spans="1:9" ht="36" customHeight="1" x14ac:dyDescent="0.2">
      <c r="A219" s="24"/>
      <c r="B219" s="9" t="s">
        <v>26</v>
      </c>
      <c r="C219" s="9" t="s">
        <v>318</v>
      </c>
      <c r="D219" s="9" t="s">
        <v>319</v>
      </c>
      <c r="E219" s="10">
        <v>2641613.14</v>
      </c>
      <c r="F219" s="10">
        <v>0</v>
      </c>
      <c r="G219" s="10">
        <v>0</v>
      </c>
      <c r="H219" s="21">
        <v>0</v>
      </c>
      <c r="I219" s="27">
        <v>0</v>
      </c>
    </row>
    <row r="220" spans="1:9" ht="53.25" customHeight="1" x14ac:dyDescent="0.2">
      <c r="A220" s="8" t="s">
        <v>320</v>
      </c>
      <c r="B220" s="9" t="s">
        <v>26</v>
      </c>
      <c r="C220" s="9" t="s">
        <v>321</v>
      </c>
      <c r="D220" s="9" t="s">
        <v>322</v>
      </c>
      <c r="E220" s="10">
        <v>7316000</v>
      </c>
      <c r="F220" s="10">
        <v>7316000</v>
      </c>
      <c r="G220" s="10">
        <v>0</v>
      </c>
      <c r="H220" s="21">
        <v>100</v>
      </c>
      <c r="I220" s="27">
        <v>0</v>
      </c>
    </row>
    <row r="221" spans="1:9" ht="40.5" customHeight="1" x14ac:dyDescent="0.2">
      <c r="A221" s="23" t="s">
        <v>323</v>
      </c>
      <c r="B221" s="9" t="s">
        <v>26</v>
      </c>
      <c r="C221" s="9" t="s">
        <v>324</v>
      </c>
      <c r="D221" s="9" t="s">
        <v>22</v>
      </c>
      <c r="E221" s="10">
        <v>400000</v>
      </c>
      <c r="F221" s="10">
        <v>17000</v>
      </c>
      <c r="G221" s="10">
        <v>186760</v>
      </c>
      <c r="H221" s="21">
        <v>4.25</v>
      </c>
      <c r="I221" s="27">
        <f t="shared" si="3"/>
        <v>9.1025915613621766</v>
      </c>
    </row>
    <row r="222" spans="1:9" ht="48.75" customHeight="1" x14ac:dyDescent="0.2">
      <c r="A222" s="24"/>
      <c r="B222" s="9" t="s">
        <v>26</v>
      </c>
      <c r="C222" s="9" t="s">
        <v>324</v>
      </c>
      <c r="D222" s="9" t="s">
        <v>137</v>
      </c>
      <c r="E222" s="10">
        <v>300000</v>
      </c>
      <c r="F222" s="10">
        <v>0</v>
      </c>
      <c r="G222" s="10">
        <v>0</v>
      </c>
      <c r="H222" s="21">
        <v>0</v>
      </c>
      <c r="I222" s="27">
        <v>0</v>
      </c>
    </row>
    <row r="223" spans="1:9" ht="38.25" customHeight="1" x14ac:dyDescent="0.2">
      <c r="A223" s="23" t="s">
        <v>325</v>
      </c>
      <c r="B223" s="47" t="s">
        <v>208</v>
      </c>
      <c r="C223" s="9" t="s">
        <v>326</v>
      </c>
      <c r="D223" s="9" t="s">
        <v>327</v>
      </c>
      <c r="E223" s="10">
        <v>0</v>
      </c>
      <c r="F223" s="10">
        <v>0</v>
      </c>
      <c r="G223" s="10">
        <v>25573.29</v>
      </c>
      <c r="H223" s="21">
        <v>0</v>
      </c>
      <c r="I223" s="27">
        <f t="shared" si="3"/>
        <v>0</v>
      </c>
    </row>
    <row r="224" spans="1:9" ht="38.25" customHeight="1" x14ac:dyDescent="0.2">
      <c r="A224" s="46"/>
      <c r="B224" s="9" t="s">
        <v>26</v>
      </c>
      <c r="C224" s="9" t="s">
        <v>326</v>
      </c>
      <c r="D224" s="9" t="s">
        <v>327</v>
      </c>
      <c r="E224" s="10">
        <v>1527016.46</v>
      </c>
      <c r="F224" s="10">
        <v>453500</v>
      </c>
      <c r="G224" s="10">
        <v>444200.38</v>
      </c>
      <c r="H224" s="21">
        <v>29.7</v>
      </c>
      <c r="I224" s="27">
        <f t="shared" ref="I224" si="4">F224/G224*100</f>
        <v>102.09356417029629</v>
      </c>
    </row>
    <row r="225" spans="1:9" ht="39" customHeight="1" x14ac:dyDescent="0.2">
      <c r="A225" s="25"/>
      <c r="B225" s="9" t="s">
        <v>26</v>
      </c>
      <c r="C225" s="9" t="s">
        <v>326</v>
      </c>
      <c r="D225" s="9" t="s">
        <v>137</v>
      </c>
      <c r="E225" s="10">
        <v>700000</v>
      </c>
      <c r="F225" s="10">
        <v>640000</v>
      </c>
      <c r="G225" s="10">
        <v>960000</v>
      </c>
      <c r="H225" s="21">
        <v>91.43</v>
      </c>
      <c r="I225" s="27">
        <f t="shared" si="3"/>
        <v>66.666666666666657</v>
      </c>
    </row>
    <row r="226" spans="1:9" ht="36.75" customHeight="1" x14ac:dyDescent="0.2">
      <c r="A226" s="25"/>
      <c r="B226" s="9" t="s">
        <v>20</v>
      </c>
      <c r="C226" s="9" t="s">
        <v>326</v>
      </c>
      <c r="D226" s="9" t="s">
        <v>22</v>
      </c>
      <c r="E226" s="10">
        <v>359105.96</v>
      </c>
      <c r="F226" s="10">
        <v>359105.96</v>
      </c>
      <c r="G226" s="10">
        <v>0</v>
      </c>
      <c r="H226" s="21">
        <v>100</v>
      </c>
      <c r="I226" s="27">
        <v>0</v>
      </c>
    </row>
    <row r="227" spans="1:9" ht="37.5" customHeight="1" x14ac:dyDescent="0.2">
      <c r="A227" s="25"/>
      <c r="B227" s="9" t="s">
        <v>20</v>
      </c>
      <c r="C227" s="9" t="s">
        <v>326</v>
      </c>
      <c r="D227" s="9" t="s">
        <v>327</v>
      </c>
      <c r="E227" s="10">
        <v>10182</v>
      </c>
      <c r="F227" s="10">
        <v>10182</v>
      </c>
      <c r="G227" s="10">
        <v>0</v>
      </c>
      <c r="H227" s="21">
        <v>100</v>
      </c>
      <c r="I227" s="27">
        <v>0</v>
      </c>
    </row>
    <row r="228" spans="1:9" ht="31.5" customHeight="1" x14ac:dyDescent="0.2">
      <c r="A228" s="24"/>
      <c r="B228" s="9" t="s">
        <v>20</v>
      </c>
      <c r="C228" s="9" t="s">
        <v>326</v>
      </c>
      <c r="D228" s="9" t="s">
        <v>137</v>
      </c>
      <c r="E228" s="10">
        <v>110000.65</v>
      </c>
      <c r="F228" s="10">
        <v>100000</v>
      </c>
      <c r="G228" s="10">
        <v>0</v>
      </c>
      <c r="H228" s="21">
        <v>90.91</v>
      </c>
      <c r="I228" s="27">
        <v>0</v>
      </c>
    </row>
    <row r="229" spans="1:9" ht="52.5" customHeight="1" x14ac:dyDescent="0.2">
      <c r="A229" s="8" t="s">
        <v>292</v>
      </c>
      <c r="B229" s="9" t="s">
        <v>26</v>
      </c>
      <c r="C229" s="9" t="s">
        <v>328</v>
      </c>
      <c r="D229" s="9" t="s">
        <v>22</v>
      </c>
      <c r="E229" s="10">
        <v>262132.8</v>
      </c>
      <c r="F229" s="10">
        <v>18637</v>
      </c>
      <c r="G229" s="10">
        <v>229502</v>
      </c>
      <c r="H229" s="21">
        <v>7.11</v>
      </c>
      <c r="I229" s="27">
        <f t="shared" si="3"/>
        <v>8.1206263997699359</v>
      </c>
    </row>
    <row r="230" spans="1:9" ht="74.25" customHeight="1" x14ac:dyDescent="0.2">
      <c r="A230" s="8" t="s">
        <v>329</v>
      </c>
      <c r="B230" s="9" t="s">
        <v>26</v>
      </c>
      <c r="C230" s="9" t="s">
        <v>330</v>
      </c>
      <c r="D230" s="9" t="s">
        <v>108</v>
      </c>
      <c r="E230" s="10">
        <v>4400000</v>
      </c>
      <c r="F230" s="10">
        <v>2266480.71</v>
      </c>
      <c r="G230" s="10">
        <v>1751402.24</v>
      </c>
      <c r="H230" s="21">
        <v>51.51</v>
      </c>
      <c r="I230" s="27">
        <f t="shared" si="3"/>
        <v>129.40949019227017</v>
      </c>
    </row>
    <row r="231" spans="1:9" ht="32.25" customHeight="1" x14ac:dyDescent="0.2">
      <c r="A231" s="48" t="s">
        <v>331</v>
      </c>
      <c r="B231" s="9" t="s">
        <v>26</v>
      </c>
      <c r="C231" s="9" t="s">
        <v>332</v>
      </c>
      <c r="D231" s="9" t="s">
        <v>22</v>
      </c>
      <c r="E231" s="10">
        <v>2951951.86</v>
      </c>
      <c r="F231" s="10">
        <v>2505186.5499999998</v>
      </c>
      <c r="G231" s="10">
        <v>1547295.41</v>
      </c>
      <c r="H231" s="21">
        <v>84.87</v>
      </c>
      <c r="I231" s="27">
        <f t="shared" si="3"/>
        <v>161.90745049776888</v>
      </c>
    </row>
    <row r="232" spans="1:9" ht="32.25" customHeight="1" x14ac:dyDescent="0.2">
      <c r="A232" s="24"/>
      <c r="B232" s="9" t="s">
        <v>20</v>
      </c>
      <c r="C232" s="9" t="s">
        <v>332</v>
      </c>
      <c r="D232" s="9" t="s">
        <v>22</v>
      </c>
      <c r="E232" s="10">
        <v>8657680.75</v>
      </c>
      <c r="F232" s="10">
        <v>3614909.63</v>
      </c>
      <c r="G232" s="10">
        <v>2104765.15</v>
      </c>
      <c r="H232" s="21">
        <v>41.75</v>
      </c>
      <c r="I232" s="27">
        <f t="shared" si="3"/>
        <v>171.74883525603795</v>
      </c>
    </row>
    <row r="233" spans="1:9" ht="38.25" customHeight="1" x14ac:dyDescent="0.2">
      <c r="A233" s="8" t="s">
        <v>333</v>
      </c>
      <c r="B233" s="9" t="s">
        <v>20</v>
      </c>
      <c r="C233" s="9" t="s">
        <v>334</v>
      </c>
      <c r="D233" s="9" t="s">
        <v>22</v>
      </c>
      <c r="E233" s="10">
        <v>7393320</v>
      </c>
      <c r="F233" s="10">
        <v>2570131.1800000002</v>
      </c>
      <c r="G233" s="10">
        <v>2443411.46</v>
      </c>
      <c r="H233" s="21">
        <v>34.76</v>
      </c>
      <c r="I233" s="27">
        <f t="shared" si="3"/>
        <v>105.18618014503377</v>
      </c>
    </row>
    <row r="234" spans="1:9" ht="32.25" customHeight="1" x14ac:dyDescent="0.2">
      <c r="A234" s="8" t="s">
        <v>335</v>
      </c>
      <c r="B234" s="9" t="s">
        <v>20</v>
      </c>
      <c r="C234" s="9" t="s">
        <v>336</v>
      </c>
      <c r="D234" s="9" t="s">
        <v>22</v>
      </c>
      <c r="E234" s="10">
        <v>4410446.08</v>
      </c>
      <c r="F234" s="10">
        <v>1483141.26</v>
      </c>
      <c r="G234" s="10">
        <v>24152</v>
      </c>
      <c r="H234" s="21">
        <v>33.630000000000003</v>
      </c>
      <c r="I234" s="27">
        <f t="shared" si="3"/>
        <v>6140.8631169261344</v>
      </c>
    </row>
    <row r="235" spans="1:9" ht="48.95" customHeight="1" x14ac:dyDescent="0.2">
      <c r="A235" s="8" t="s">
        <v>337</v>
      </c>
      <c r="B235" s="9" t="s">
        <v>20</v>
      </c>
      <c r="C235" s="9" t="s">
        <v>338</v>
      </c>
      <c r="D235" s="9" t="s">
        <v>22</v>
      </c>
      <c r="E235" s="10">
        <v>2000000</v>
      </c>
      <c r="F235" s="10">
        <v>813135.81</v>
      </c>
      <c r="G235" s="10">
        <v>733414.3</v>
      </c>
      <c r="H235" s="21">
        <v>40.659999999999997</v>
      </c>
      <c r="I235" s="27">
        <f t="shared" si="3"/>
        <v>110.86991486258175</v>
      </c>
    </row>
    <row r="236" spans="1:9" ht="33" customHeight="1" x14ac:dyDescent="0.2">
      <c r="A236" s="23" t="s">
        <v>339</v>
      </c>
      <c r="B236" s="9" t="s">
        <v>26</v>
      </c>
      <c r="C236" s="9" t="s">
        <v>340</v>
      </c>
      <c r="D236" s="9" t="s">
        <v>22</v>
      </c>
      <c r="E236" s="10">
        <v>300690</v>
      </c>
      <c r="F236" s="10">
        <v>180690</v>
      </c>
      <c r="G236" s="10">
        <v>30950</v>
      </c>
      <c r="H236" s="21">
        <v>60.09</v>
      </c>
      <c r="I236" s="27">
        <f t="shared" si="3"/>
        <v>583.81260096930532</v>
      </c>
    </row>
    <row r="237" spans="1:9" ht="37.5" customHeight="1" x14ac:dyDescent="0.2">
      <c r="A237" s="24"/>
      <c r="B237" s="9" t="s">
        <v>20</v>
      </c>
      <c r="C237" s="9" t="s">
        <v>340</v>
      </c>
      <c r="D237" s="9" t="s">
        <v>22</v>
      </c>
      <c r="E237" s="10">
        <v>16326918.529999999</v>
      </c>
      <c r="F237" s="10">
        <v>7045577.8300000001</v>
      </c>
      <c r="G237" s="10">
        <v>4539184.97</v>
      </c>
      <c r="H237" s="21">
        <v>43.15</v>
      </c>
      <c r="I237" s="27">
        <f t="shared" si="3"/>
        <v>155.21680382194251</v>
      </c>
    </row>
    <row r="238" spans="1:9" ht="40.5" customHeight="1" x14ac:dyDescent="0.2">
      <c r="A238" s="48" t="s">
        <v>341</v>
      </c>
      <c r="B238" s="9" t="s">
        <v>26</v>
      </c>
      <c r="C238" s="9" t="s">
        <v>342</v>
      </c>
      <c r="D238" s="9" t="s">
        <v>22</v>
      </c>
      <c r="E238" s="10">
        <v>13544.88</v>
      </c>
      <c r="F238" s="10">
        <v>0</v>
      </c>
      <c r="G238" s="10">
        <v>152274.1</v>
      </c>
      <c r="H238" s="21">
        <v>0</v>
      </c>
      <c r="I238" s="27">
        <f t="shared" si="3"/>
        <v>0</v>
      </c>
    </row>
    <row r="239" spans="1:9" ht="45" customHeight="1" x14ac:dyDescent="0.2">
      <c r="A239" s="25"/>
      <c r="B239" s="9" t="s">
        <v>87</v>
      </c>
      <c r="C239" s="9" t="s">
        <v>342</v>
      </c>
      <c r="D239" s="9" t="s">
        <v>42</v>
      </c>
      <c r="E239" s="10">
        <v>810000</v>
      </c>
      <c r="F239" s="10">
        <v>350000</v>
      </c>
      <c r="G239" s="10">
        <v>338844</v>
      </c>
      <c r="H239" s="21">
        <v>43.21</v>
      </c>
      <c r="I239" s="27">
        <f t="shared" si="3"/>
        <v>103.29237053039158</v>
      </c>
    </row>
    <row r="240" spans="1:9" ht="40.5" customHeight="1" x14ac:dyDescent="0.2">
      <c r="A240" s="25"/>
      <c r="B240" s="9" t="s">
        <v>142</v>
      </c>
      <c r="C240" s="9" t="s">
        <v>342</v>
      </c>
      <c r="D240" s="9" t="s">
        <v>42</v>
      </c>
      <c r="E240" s="10">
        <v>267000</v>
      </c>
      <c r="F240" s="10">
        <v>40260</v>
      </c>
      <c r="G240" s="10">
        <v>200000</v>
      </c>
      <c r="H240" s="21">
        <v>15.08</v>
      </c>
      <c r="I240" s="27">
        <f t="shared" si="3"/>
        <v>20.13</v>
      </c>
    </row>
    <row r="241" spans="1:9" ht="39" customHeight="1" x14ac:dyDescent="0.2">
      <c r="A241" s="24"/>
      <c r="B241" s="9" t="s">
        <v>20</v>
      </c>
      <c r="C241" s="9" t="s">
        <v>342</v>
      </c>
      <c r="D241" s="9" t="s">
        <v>22</v>
      </c>
      <c r="E241" s="10">
        <v>14123000</v>
      </c>
      <c r="F241" s="10">
        <v>200000</v>
      </c>
      <c r="G241" s="10">
        <v>0</v>
      </c>
      <c r="H241" s="21">
        <v>1.42</v>
      </c>
      <c r="I241" s="27">
        <v>0</v>
      </c>
    </row>
    <row r="242" spans="1:9" ht="53.25" customHeight="1" x14ac:dyDescent="0.2">
      <c r="A242" s="8" t="s">
        <v>343</v>
      </c>
      <c r="B242" s="9" t="s">
        <v>20</v>
      </c>
      <c r="C242" s="9" t="s">
        <v>344</v>
      </c>
      <c r="D242" s="9" t="s">
        <v>42</v>
      </c>
      <c r="E242" s="10">
        <v>1950000</v>
      </c>
      <c r="F242" s="10">
        <v>0</v>
      </c>
      <c r="G242" s="10">
        <v>0</v>
      </c>
      <c r="H242" s="21">
        <v>0</v>
      </c>
      <c r="I242" s="27">
        <v>0</v>
      </c>
    </row>
    <row r="243" spans="1:9" ht="61.5" customHeight="1" x14ac:dyDescent="0.2">
      <c r="A243" s="8" t="s">
        <v>345</v>
      </c>
      <c r="B243" s="9" t="s">
        <v>26</v>
      </c>
      <c r="C243" s="9" t="s">
        <v>346</v>
      </c>
      <c r="D243" s="9" t="s">
        <v>89</v>
      </c>
      <c r="E243" s="10">
        <v>60000</v>
      </c>
      <c r="F243" s="10">
        <v>60000</v>
      </c>
      <c r="G243" s="10">
        <v>60000</v>
      </c>
      <c r="H243" s="21">
        <v>100</v>
      </c>
      <c r="I243" s="27">
        <f t="shared" si="3"/>
        <v>100</v>
      </c>
    </row>
    <row r="244" spans="1:9" ht="108.75" customHeight="1" x14ac:dyDescent="0.2">
      <c r="A244" s="8" t="s">
        <v>347</v>
      </c>
      <c r="B244" s="9" t="s">
        <v>20</v>
      </c>
      <c r="C244" s="9" t="s">
        <v>348</v>
      </c>
      <c r="D244" s="9" t="s">
        <v>52</v>
      </c>
      <c r="E244" s="10">
        <v>420000</v>
      </c>
      <c r="F244" s="10">
        <v>286056.02</v>
      </c>
      <c r="G244" s="10">
        <v>131172.91</v>
      </c>
      <c r="H244" s="21">
        <v>68.11</v>
      </c>
      <c r="I244" s="27">
        <f t="shared" si="3"/>
        <v>218.07553099187936</v>
      </c>
    </row>
    <row r="245" spans="1:9" ht="45" customHeight="1" x14ac:dyDescent="0.2">
      <c r="A245" s="8" t="s">
        <v>349</v>
      </c>
      <c r="B245" s="9" t="s">
        <v>142</v>
      </c>
      <c r="C245" s="9" t="s">
        <v>350</v>
      </c>
      <c r="D245" s="9" t="s">
        <v>351</v>
      </c>
      <c r="E245" s="10">
        <v>50000</v>
      </c>
      <c r="F245" s="10">
        <v>0</v>
      </c>
      <c r="G245" s="10">
        <v>0</v>
      </c>
      <c r="H245" s="21">
        <v>0</v>
      </c>
      <c r="I245" s="27">
        <v>0</v>
      </c>
    </row>
    <row r="246" spans="1:9" ht="57.75" customHeight="1" x14ac:dyDescent="0.2">
      <c r="A246" s="8" t="s">
        <v>352</v>
      </c>
      <c r="B246" s="9" t="s">
        <v>20</v>
      </c>
      <c r="C246" s="9" t="s">
        <v>353</v>
      </c>
      <c r="D246" s="49" t="s">
        <v>422</v>
      </c>
      <c r="E246" s="10">
        <v>2500000</v>
      </c>
      <c r="F246" s="10">
        <v>1793537.8</v>
      </c>
      <c r="G246" s="10">
        <v>1037823.52</v>
      </c>
      <c r="H246" s="21">
        <v>71.739999999999995</v>
      </c>
      <c r="I246" s="27">
        <f t="shared" si="3"/>
        <v>172.8172242617897</v>
      </c>
    </row>
    <row r="247" spans="1:9" ht="36.75" customHeight="1" x14ac:dyDescent="0.2">
      <c r="A247" s="23" t="s">
        <v>354</v>
      </c>
      <c r="B247" s="47" t="s">
        <v>26</v>
      </c>
      <c r="C247" s="9" t="s">
        <v>355</v>
      </c>
      <c r="D247" s="9" t="s">
        <v>22</v>
      </c>
      <c r="E247" s="10">
        <v>0</v>
      </c>
      <c r="F247" s="10">
        <v>0</v>
      </c>
      <c r="G247" s="10">
        <v>8418.2099999999991</v>
      </c>
      <c r="H247" s="21">
        <v>0</v>
      </c>
      <c r="I247" s="27">
        <v>0</v>
      </c>
    </row>
    <row r="248" spans="1:9" ht="47.25" customHeight="1" x14ac:dyDescent="0.2">
      <c r="A248" s="24"/>
      <c r="B248" s="9" t="s">
        <v>20</v>
      </c>
      <c r="C248" s="9" t="s">
        <v>355</v>
      </c>
      <c r="D248" s="9" t="s">
        <v>22</v>
      </c>
      <c r="E248" s="10">
        <v>2618600</v>
      </c>
      <c r="F248" s="10">
        <v>1801994.51</v>
      </c>
      <c r="G248" s="10">
        <v>2127204.37</v>
      </c>
      <c r="H248" s="21">
        <v>68.819999999999993</v>
      </c>
      <c r="I248" s="27">
        <f t="shared" si="3"/>
        <v>84.711865743299498</v>
      </c>
    </row>
    <row r="249" spans="1:9" ht="42" customHeight="1" x14ac:dyDescent="0.2">
      <c r="A249" s="23" t="s">
        <v>356</v>
      </c>
      <c r="B249" s="47" t="s">
        <v>26</v>
      </c>
      <c r="C249" s="9" t="s">
        <v>357</v>
      </c>
      <c r="D249" s="9" t="s">
        <v>22</v>
      </c>
      <c r="E249" s="10">
        <v>0</v>
      </c>
      <c r="F249" s="10">
        <v>0</v>
      </c>
      <c r="G249" s="10">
        <v>316314.09000000003</v>
      </c>
      <c r="H249" s="21">
        <v>0</v>
      </c>
      <c r="I249" s="27">
        <v>0</v>
      </c>
    </row>
    <row r="250" spans="1:9" ht="35.25" customHeight="1" x14ac:dyDescent="0.2">
      <c r="A250" s="24"/>
      <c r="B250" s="9" t="s">
        <v>20</v>
      </c>
      <c r="C250" s="9" t="s">
        <v>357</v>
      </c>
      <c r="D250" s="9" t="s">
        <v>22</v>
      </c>
      <c r="E250" s="10">
        <v>500000</v>
      </c>
      <c r="F250" s="10">
        <v>346133.27</v>
      </c>
      <c r="G250" s="10">
        <v>332939.75</v>
      </c>
      <c r="H250" s="21">
        <v>69.23</v>
      </c>
      <c r="I250" s="27">
        <f t="shared" si="3"/>
        <v>103.96273499935049</v>
      </c>
    </row>
    <row r="251" spans="1:9" ht="35.25" customHeight="1" x14ac:dyDescent="0.2">
      <c r="A251" s="8" t="s">
        <v>358</v>
      </c>
      <c r="B251" s="9" t="s">
        <v>26</v>
      </c>
      <c r="C251" s="9" t="s">
        <v>359</v>
      </c>
      <c r="D251" s="9" t="s">
        <v>22</v>
      </c>
      <c r="E251" s="10">
        <v>927935.76</v>
      </c>
      <c r="F251" s="10">
        <v>476510.11</v>
      </c>
      <c r="G251" s="10">
        <v>678783.4</v>
      </c>
      <c r="H251" s="21">
        <v>51.35</v>
      </c>
      <c r="I251" s="27">
        <f t="shared" si="3"/>
        <v>70.200613332618317</v>
      </c>
    </row>
    <row r="252" spans="1:9" ht="70.5" customHeight="1" x14ac:dyDescent="0.2">
      <c r="A252" s="8" t="s">
        <v>360</v>
      </c>
      <c r="B252" s="9" t="s">
        <v>26</v>
      </c>
      <c r="C252" s="9" t="s">
        <v>361</v>
      </c>
      <c r="D252" s="9" t="s">
        <v>22</v>
      </c>
      <c r="E252" s="10">
        <v>62000</v>
      </c>
      <c r="F252" s="10">
        <v>0</v>
      </c>
      <c r="G252" s="10">
        <v>31350</v>
      </c>
      <c r="H252" s="21">
        <v>0</v>
      </c>
      <c r="I252" s="27">
        <f t="shared" si="3"/>
        <v>0</v>
      </c>
    </row>
    <row r="253" spans="1:9" ht="42" customHeight="1" x14ac:dyDescent="0.2">
      <c r="A253" s="8" t="s">
        <v>362</v>
      </c>
      <c r="B253" s="9" t="s">
        <v>26</v>
      </c>
      <c r="C253" s="9" t="s">
        <v>363</v>
      </c>
      <c r="D253" s="9" t="s">
        <v>22</v>
      </c>
      <c r="E253" s="10">
        <v>500000</v>
      </c>
      <c r="F253" s="10">
        <v>0</v>
      </c>
      <c r="G253" s="10">
        <v>0</v>
      </c>
      <c r="H253" s="21">
        <v>0</v>
      </c>
      <c r="I253" s="27">
        <v>0</v>
      </c>
    </row>
    <row r="254" spans="1:9" ht="41.25" customHeight="1" x14ac:dyDescent="0.2">
      <c r="A254" s="8" t="s">
        <v>364</v>
      </c>
      <c r="B254" s="9" t="s">
        <v>13</v>
      </c>
      <c r="C254" s="9" t="s">
        <v>365</v>
      </c>
      <c r="D254" s="9" t="s">
        <v>13</v>
      </c>
      <c r="E254" s="10">
        <v>39544056.310000002</v>
      </c>
      <c r="F254" s="10">
        <v>15443746.199999999</v>
      </c>
      <c r="G254" s="10">
        <f>SUM(G255:G273)</f>
        <v>13669080.300000001</v>
      </c>
      <c r="H254" s="21">
        <v>39.049999999999997</v>
      </c>
      <c r="I254" s="27">
        <f t="shared" si="3"/>
        <v>112.98306733921225</v>
      </c>
    </row>
    <row r="255" spans="1:9" ht="61.5" customHeight="1" x14ac:dyDescent="0.2">
      <c r="A255" s="8" t="s">
        <v>366</v>
      </c>
      <c r="B255" s="9" t="s">
        <v>26</v>
      </c>
      <c r="C255" s="9" t="s">
        <v>367</v>
      </c>
      <c r="D255" s="9" t="s">
        <v>22</v>
      </c>
      <c r="E255" s="10">
        <v>20387</v>
      </c>
      <c r="F255" s="10">
        <v>0</v>
      </c>
      <c r="G255" s="10">
        <v>0</v>
      </c>
      <c r="H255" s="21">
        <v>0</v>
      </c>
      <c r="I255" s="27">
        <v>0</v>
      </c>
    </row>
    <row r="256" spans="1:9" ht="42" customHeight="1" x14ac:dyDescent="0.2">
      <c r="A256" s="8" t="s">
        <v>368</v>
      </c>
      <c r="B256" s="9" t="s">
        <v>26</v>
      </c>
      <c r="C256" s="9" t="s">
        <v>369</v>
      </c>
      <c r="D256" s="9" t="s">
        <v>281</v>
      </c>
      <c r="E256" s="10">
        <v>1473976</v>
      </c>
      <c r="F256" s="10">
        <v>980720.74</v>
      </c>
      <c r="G256" s="10">
        <v>755402</v>
      </c>
      <c r="H256" s="21">
        <v>66.540000000000006</v>
      </c>
      <c r="I256" s="27">
        <f t="shared" si="3"/>
        <v>129.82765997442419</v>
      </c>
    </row>
    <row r="257" spans="1:9" ht="36.75" customHeight="1" x14ac:dyDescent="0.2">
      <c r="A257" s="23" t="s">
        <v>370</v>
      </c>
      <c r="B257" s="9" t="s">
        <v>26</v>
      </c>
      <c r="C257" s="9" t="s">
        <v>371</v>
      </c>
      <c r="D257" s="9" t="s">
        <v>281</v>
      </c>
      <c r="E257" s="10">
        <v>1619150</v>
      </c>
      <c r="F257" s="10">
        <v>577598.68000000005</v>
      </c>
      <c r="G257" s="10">
        <v>621654.06999999995</v>
      </c>
      <c r="H257" s="21">
        <v>35.67</v>
      </c>
      <c r="I257" s="27">
        <f t="shared" si="3"/>
        <v>92.913198493174846</v>
      </c>
    </row>
    <row r="258" spans="1:9" ht="37.5" customHeight="1" x14ac:dyDescent="0.2">
      <c r="A258" s="24"/>
      <c r="B258" s="9" t="s">
        <v>26</v>
      </c>
      <c r="C258" s="9" t="s">
        <v>371</v>
      </c>
      <c r="D258" s="9" t="s">
        <v>22</v>
      </c>
      <c r="E258" s="10">
        <v>82626</v>
      </c>
      <c r="F258" s="10">
        <v>54049</v>
      </c>
      <c r="G258" s="10">
        <v>8880</v>
      </c>
      <c r="H258" s="21">
        <v>65.41</v>
      </c>
      <c r="I258" s="27">
        <v>0</v>
      </c>
    </row>
    <row r="259" spans="1:9" ht="31.5" customHeight="1" x14ac:dyDescent="0.2">
      <c r="A259" s="23" t="s">
        <v>372</v>
      </c>
      <c r="B259" s="9" t="s">
        <v>26</v>
      </c>
      <c r="C259" s="9" t="s">
        <v>373</v>
      </c>
      <c r="D259" s="9" t="s">
        <v>281</v>
      </c>
      <c r="E259" s="10">
        <v>1155376</v>
      </c>
      <c r="F259" s="10">
        <v>444128.67</v>
      </c>
      <c r="G259" s="10">
        <v>329893.28999999998</v>
      </c>
      <c r="H259" s="21">
        <v>38.44</v>
      </c>
      <c r="I259" s="27">
        <f t="shared" si="3"/>
        <v>134.62797924747122</v>
      </c>
    </row>
    <row r="260" spans="1:9" ht="45.75" customHeight="1" x14ac:dyDescent="0.2">
      <c r="A260" s="24"/>
      <c r="B260" s="9" t="s">
        <v>26</v>
      </c>
      <c r="C260" s="9" t="s">
        <v>373</v>
      </c>
      <c r="D260" s="9" t="s">
        <v>22</v>
      </c>
      <c r="E260" s="10">
        <v>78013</v>
      </c>
      <c r="F260" s="10">
        <v>0</v>
      </c>
      <c r="G260" s="10">
        <v>0</v>
      </c>
      <c r="H260" s="21">
        <v>0</v>
      </c>
      <c r="I260" s="27">
        <v>0</v>
      </c>
    </row>
    <row r="261" spans="1:9" ht="69.75" customHeight="1" x14ac:dyDescent="0.2">
      <c r="A261" s="8" t="s">
        <v>374</v>
      </c>
      <c r="B261" s="9" t="s">
        <v>20</v>
      </c>
      <c r="C261" s="9" t="s">
        <v>375</v>
      </c>
      <c r="D261" s="9" t="s">
        <v>22</v>
      </c>
      <c r="E261" s="10">
        <v>2299668.31</v>
      </c>
      <c r="F261" s="10">
        <v>1367637.19</v>
      </c>
      <c r="G261" s="10">
        <v>168914.7</v>
      </c>
      <c r="H261" s="21">
        <v>59.47</v>
      </c>
      <c r="I261" s="27">
        <f t="shared" si="3"/>
        <v>809.66143858408998</v>
      </c>
    </row>
    <row r="262" spans="1:9" ht="58.5" customHeight="1" x14ac:dyDescent="0.2">
      <c r="A262" s="23" t="s">
        <v>376</v>
      </c>
      <c r="B262" s="9" t="s">
        <v>87</v>
      </c>
      <c r="C262" s="9" t="s">
        <v>377</v>
      </c>
      <c r="D262" s="9" t="s">
        <v>22</v>
      </c>
      <c r="E262" s="10">
        <v>300000</v>
      </c>
      <c r="F262" s="10">
        <v>87111.58</v>
      </c>
      <c r="G262" s="10">
        <v>102474.05</v>
      </c>
      <c r="H262" s="21">
        <v>29.04</v>
      </c>
      <c r="I262" s="27">
        <f t="shared" si="3"/>
        <v>85.008428963235076</v>
      </c>
    </row>
    <row r="263" spans="1:9" ht="62.25" customHeight="1" x14ac:dyDescent="0.2">
      <c r="A263" s="24"/>
      <c r="B263" s="9" t="s">
        <v>87</v>
      </c>
      <c r="C263" s="9" t="s">
        <v>377</v>
      </c>
      <c r="D263" s="9" t="s">
        <v>89</v>
      </c>
      <c r="E263" s="10">
        <v>28133667.68</v>
      </c>
      <c r="F263" s="10">
        <v>10306561.710000001</v>
      </c>
      <c r="G263" s="10">
        <v>10504289.16</v>
      </c>
      <c r="H263" s="21">
        <v>36.630000000000003</v>
      </c>
      <c r="I263" s="27">
        <f t="shared" si="3"/>
        <v>98.1176503522681</v>
      </c>
    </row>
    <row r="264" spans="1:9" ht="42.75" customHeight="1" x14ac:dyDescent="0.2">
      <c r="A264" s="23" t="s">
        <v>378</v>
      </c>
      <c r="B264" s="9" t="s">
        <v>26</v>
      </c>
      <c r="C264" s="9" t="s">
        <v>379</v>
      </c>
      <c r="D264" s="9" t="s">
        <v>281</v>
      </c>
      <c r="E264" s="10">
        <v>933214.8</v>
      </c>
      <c r="F264" s="10">
        <v>429221.43</v>
      </c>
      <c r="G264" s="10">
        <v>312505.90000000002</v>
      </c>
      <c r="H264" s="21">
        <v>45.99</v>
      </c>
      <c r="I264" s="27">
        <f t="shared" si="3"/>
        <v>137.34826446476688</v>
      </c>
    </row>
    <row r="265" spans="1:9" ht="45" customHeight="1" x14ac:dyDescent="0.2">
      <c r="A265" s="24"/>
      <c r="B265" s="9" t="s">
        <v>26</v>
      </c>
      <c r="C265" s="9" t="s">
        <v>379</v>
      </c>
      <c r="D265" s="9" t="s">
        <v>22</v>
      </c>
      <c r="E265" s="10">
        <v>274818.2</v>
      </c>
      <c r="F265" s="10">
        <v>0</v>
      </c>
      <c r="G265" s="10">
        <v>0</v>
      </c>
      <c r="H265" s="21">
        <v>0</v>
      </c>
      <c r="I265" s="27">
        <v>0</v>
      </c>
    </row>
    <row r="266" spans="1:9" ht="45" customHeight="1" x14ac:dyDescent="0.2">
      <c r="A266" s="23" t="s">
        <v>380</v>
      </c>
      <c r="B266" s="9" t="s">
        <v>20</v>
      </c>
      <c r="C266" s="9" t="s">
        <v>381</v>
      </c>
      <c r="D266" s="9" t="s">
        <v>136</v>
      </c>
      <c r="E266" s="10">
        <v>3767.52</v>
      </c>
      <c r="F266" s="10">
        <v>1883.76</v>
      </c>
      <c r="G266" s="10">
        <v>1448</v>
      </c>
      <c r="H266" s="21">
        <v>50</v>
      </c>
      <c r="I266" s="27">
        <f t="shared" si="3"/>
        <v>130.0939226519337</v>
      </c>
    </row>
    <row r="267" spans="1:9" ht="45.75" customHeight="1" x14ac:dyDescent="0.2">
      <c r="A267" s="24"/>
      <c r="B267" s="9" t="s">
        <v>20</v>
      </c>
      <c r="C267" s="9" t="s">
        <v>381</v>
      </c>
      <c r="D267" s="9" t="s">
        <v>22</v>
      </c>
      <c r="E267" s="10">
        <v>578.72</v>
      </c>
      <c r="F267" s="10">
        <v>0</v>
      </c>
      <c r="G267" s="10">
        <v>0</v>
      </c>
      <c r="H267" s="21">
        <v>0</v>
      </c>
      <c r="I267" s="27">
        <v>0</v>
      </c>
    </row>
    <row r="268" spans="1:9" ht="120.75" customHeight="1" x14ac:dyDescent="0.2">
      <c r="A268" s="8" t="s">
        <v>382</v>
      </c>
      <c r="B268" s="9" t="s">
        <v>26</v>
      </c>
      <c r="C268" s="9" t="s">
        <v>383</v>
      </c>
      <c r="D268" s="9" t="s">
        <v>281</v>
      </c>
      <c r="E268" s="10">
        <v>3387.08</v>
      </c>
      <c r="F268" s="10">
        <v>0</v>
      </c>
      <c r="G268" s="10">
        <v>0</v>
      </c>
      <c r="H268" s="21">
        <v>0</v>
      </c>
      <c r="I268" s="27">
        <v>0</v>
      </c>
    </row>
    <row r="269" spans="1:9" ht="45" customHeight="1" x14ac:dyDescent="0.2">
      <c r="A269" s="23" t="s">
        <v>384</v>
      </c>
      <c r="B269" s="9" t="s">
        <v>26</v>
      </c>
      <c r="C269" s="9" t="s">
        <v>385</v>
      </c>
      <c r="D269" s="9" t="s">
        <v>281</v>
      </c>
      <c r="E269" s="10">
        <v>2246167.33</v>
      </c>
      <c r="F269" s="10">
        <v>1025383.44</v>
      </c>
      <c r="G269" s="10">
        <v>806432.73</v>
      </c>
      <c r="H269" s="21">
        <v>45.65</v>
      </c>
      <c r="I269" s="27">
        <f t="shared" si="3"/>
        <v>127.15052376408383</v>
      </c>
    </row>
    <row r="270" spans="1:9" ht="39" customHeight="1" x14ac:dyDescent="0.2">
      <c r="A270" s="24"/>
      <c r="B270" s="9" t="s">
        <v>26</v>
      </c>
      <c r="C270" s="9" t="s">
        <v>385</v>
      </c>
      <c r="D270" s="9" t="s">
        <v>22</v>
      </c>
      <c r="E270" s="10">
        <v>336715.67</v>
      </c>
      <c r="F270" s="10">
        <v>157200</v>
      </c>
      <c r="G270" s="10">
        <v>8947</v>
      </c>
      <c r="H270" s="21">
        <v>46.69</v>
      </c>
      <c r="I270" s="27">
        <f t="shared" si="3"/>
        <v>1757.013524086286</v>
      </c>
    </row>
    <row r="271" spans="1:9" ht="39.75" customHeight="1" x14ac:dyDescent="0.2">
      <c r="A271" s="23" t="s">
        <v>386</v>
      </c>
      <c r="B271" s="9" t="s">
        <v>26</v>
      </c>
      <c r="C271" s="9" t="s">
        <v>387</v>
      </c>
      <c r="D271" s="9" t="s">
        <v>281</v>
      </c>
      <c r="E271" s="10">
        <v>446048</v>
      </c>
      <c r="F271" s="10">
        <v>6000</v>
      </c>
      <c r="G271" s="10">
        <v>4255.3999999999996</v>
      </c>
      <c r="H271" s="21">
        <v>1.35</v>
      </c>
      <c r="I271" s="27">
        <f t="shared" si="3"/>
        <v>140.99732105090004</v>
      </c>
    </row>
    <row r="272" spans="1:9" ht="42" customHeight="1" x14ac:dyDescent="0.2">
      <c r="A272" s="24"/>
      <c r="B272" s="9" t="s">
        <v>26</v>
      </c>
      <c r="C272" s="9" t="s">
        <v>387</v>
      </c>
      <c r="D272" s="9" t="s">
        <v>22</v>
      </c>
      <c r="E272" s="10">
        <v>6250</v>
      </c>
      <c r="F272" s="10">
        <v>6250</v>
      </c>
      <c r="G272" s="10">
        <v>43984</v>
      </c>
      <c r="H272" s="21">
        <v>100</v>
      </c>
      <c r="I272" s="27">
        <f t="shared" si="3"/>
        <v>14.209712622771917</v>
      </c>
    </row>
    <row r="273" spans="1:9" ht="120.75" customHeight="1" x14ac:dyDescent="0.2">
      <c r="A273" s="8" t="s">
        <v>388</v>
      </c>
      <c r="B273" s="9" t="s">
        <v>20</v>
      </c>
      <c r="C273" s="9" t="s">
        <v>389</v>
      </c>
      <c r="D273" s="9" t="s">
        <v>22</v>
      </c>
      <c r="E273" s="10">
        <v>130245</v>
      </c>
      <c r="F273" s="10">
        <v>0</v>
      </c>
      <c r="G273" s="10">
        <v>0</v>
      </c>
      <c r="H273" s="21">
        <v>0</v>
      </c>
      <c r="I273" s="27">
        <v>0</v>
      </c>
    </row>
    <row r="274" spans="1:9" ht="32.25" customHeight="1" x14ac:dyDescent="0.2">
      <c r="A274" s="5" t="s">
        <v>390</v>
      </c>
      <c r="B274" s="6" t="s">
        <v>0</v>
      </c>
      <c r="C274" s="6" t="s">
        <v>0</v>
      </c>
      <c r="D274" s="6" t="s">
        <v>0</v>
      </c>
      <c r="E274" s="7">
        <v>1405722171.55</v>
      </c>
      <c r="F274" s="7">
        <v>540622924.99000001</v>
      </c>
      <c r="G274" s="7">
        <f>G6+G14+G26+G30+G42+G77+G102+G112+G116+G120+G125+G130+G141+G145+G155+G161+G165+G172+G181+G188</f>
        <v>459690598.04000014</v>
      </c>
      <c r="H274" s="20">
        <v>38.46</v>
      </c>
      <c r="I274" s="28">
        <f t="shared" si="3"/>
        <v>117.6058260262607</v>
      </c>
    </row>
    <row r="275" spans="1:9" ht="14.45" customHeight="1" x14ac:dyDescent="0.2">
      <c r="A275" s="2" t="s">
        <v>0</v>
      </c>
      <c r="B275" s="11" t="s">
        <v>0</v>
      </c>
      <c r="C275" s="11" t="s">
        <v>0</v>
      </c>
      <c r="D275" s="11" t="s">
        <v>0</v>
      </c>
      <c r="E275" s="12" t="s">
        <v>0</v>
      </c>
      <c r="F275" s="12" t="s">
        <v>0</v>
      </c>
      <c r="G275" s="12" t="s">
        <v>0</v>
      </c>
    </row>
    <row r="276" spans="1:9" ht="15.75" customHeight="1" x14ac:dyDescent="0.25">
      <c r="A276" s="15"/>
      <c r="B276" s="15"/>
      <c r="C276" s="15"/>
      <c r="D276" s="16"/>
      <c r="E276" s="16"/>
      <c r="F276" s="17"/>
      <c r="G276" s="17"/>
    </row>
  </sheetData>
  <mergeCells count="37">
    <mergeCell ref="A264:A265"/>
    <mergeCell ref="A266:A267"/>
    <mergeCell ref="A269:A270"/>
    <mergeCell ref="A271:A272"/>
    <mergeCell ref="A247:A248"/>
    <mergeCell ref="A249:A250"/>
    <mergeCell ref="A257:A258"/>
    <mergeCell ref="A259:A260"/>
    <mergeCell ref="A262:A263"/>
    <mergeCell ref="A223:A228"/>
    <mergeCell ref="A231:A232"/>
    <mergeCell ref="A236:A237"/>
    <mergeCell ref="A238:A241"/>
    <mergeCell ref="A202:A204"/>
    <mergeCell ref="A207:A212"/>
    <mergeCell ref="A213:A215"/>
    <mergeCell ref="A216:A219"/>
    <mergeCell ref="A221:A222"/>
    <mergeCell ref="A168:A170"/>
    <mergeCell ref="C168:C170"/>
    <mergeCell ref="A179:A180"/>
    <mergeCell ref="A196:A198"/>
    <mergeCell ref="A199:A201"/>
    <mergeCell ref="E1:G1"/>
    <mergeCell ref="A276:C276"/>
    <mergeCell ref="D276:E276"/>
    <mergeCell ref="F276:G276"/>
    <mergeCell ref="A2:H2"/>
    <mergeCell ref="A11:A13"/>
    <mergeCell ref="A37:A38"/>
    <mergeCell ref="A47:A48"/>
    <mergeCell ref="A71:A72"/>
    <mergeCell ref="A74:A76"/>
    <mergeCell ref="A92:A93"/>
    <mergeCell ref="A94:A95"/>
    <mergeCell ref="A97:A99"/>
    <mergeCell ref="A158:A159"/>
  </mergeCells>
  <pageMargins left="0.78740160000000003" right="0.59055120000000005" top="0.59055120000000005" bottom="0.74803149999999996" header="0.3" footer="0.3"/>
  <pageSetup paperSize="0" orientation="portrait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2024-07-22T07:57:31Z</dcterms:modified>
</cp:coreProperties>
</file>